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075" windowHeight="12015" activeTab="0"/>
  </bookViews>
  <sheets>
    <sheet name="J8460 Zero Sample" sheetId="1" r:id="rId1"/>
    <sheet name="Template" sheetId="2" r:id="rId2"/>
    <sheet name="Raw Data" sheetId="3" r:id="rId3"/>
  </sheets>
  <definedNames/>
  <calcPr fullCalcOnLoad="1"/>
</workbook>
</file>

<file path=xl/sharedStrings.xml><?xml version="1.0" encoding="utf-8"?>
<sst xmlns="http://schemas.openxmlformats.org/spreadsheetml/2006/main" count="67" uniqueCount="34">
  <si>
    <t>Time</t>
  </si>
  <si>
    <t xml:space="preserve"> Concentration</t>
  </si>
  <si>
    <t>1 Sigma</t>
  </si>
  <si>
    <t>2 Sigma</t>
  </si>
  <si>
    <t>1 Sigma-</t>
  </si>
  <si>
    <t>2 Sigma-</t>
  </si>
  <si>
    <t>Hourly Standard Deviation (σ)</t>
  </si>
  <si>
    <t>Conc Avg</t>
  </si>
  <si>
    <t>Dataset Statistics (milligrams)</t>
  </si>
  <si>
    <t>Set this value in the BAM-1020</t>
  </si>
  <si>
    <t>BAM-1020 Serial Number:</t>
  </si>
  <si>
    <t>Test Performed By:</t>
  </si>
  <si>
    <t>BKGD Value During Test:</t>
  </si>
  <si>
    <t>Dennis Hart</t>
  </si>
  <si>
    <t>Test Records</t>
  </si>
  <si>
    <t>Previous BKGD Value:</t>
  </si>
  <si>
    <t>Test Instructions</t>
  </si>
  <si>
    <t>2)   Allow the BAM-1020 to warm up for several hours before starting a zero test, or plan on discarding the first 4 hours.</t>
  </si>
  <si>
    <t>3)   Perform a leak check, nozzle and vane cleaning, and flow check on the unit. See manual section 5.</t>
  </si>
  <si>
    <t>4)   In the SETUP &gt; CALIBRATE menu, record the existing BKGD value, then set the BKGD to 0.0000 mg.</t>
  </si>
  <si>
    <t>1)   The BAM-1020 should be completely installed and operational at its field site before starting a zero test.</t>
  </si>
  <si>
    <t>5)   Remove the PM10 inlet and install the BX-302 zero filter. Run the BAM for at least 72 hours with the zero filter.</t>
  </si>
  <si>
    <t>6)   Download the data from the BAM-1020 serial port in .csv format. See manual Section 9.4.</t>
  </si>
  <si>
    <t>7)   Copy the 72 hourly concentration data points into this sheet and analyze the results.</t>
  </si>
  <si>
    <t>8)   The negative of the zero average is the correct BKGD (background) setting. Enter it into the BAM-1020.</t>
  </si>
  <si>
    <t>9)   Remove the BX-302 zero filter and resume normal BAM operation.</t>
  </si>
  <si>
    <t>J4860</t>
  </si>
  <si>
    <t>Met One Instruments</t>
  </si>
  <si>
    <t>Test Start Date:</t>
  </si>
  <si>
    <t>Test End Date:</t>
  </si>
  <si>
    <t>10) Save the results of this test. The test may be performed annually to audit the performance of the BAM.</t>
  </si>
  <si>
    <t>Zero Data Average</t>
  </si>
  <si>
    <t>Rev C   Oct 2011</t>
  </si>
  <si>
    <t>Background Setting (BKGD)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</si>
</sst>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"/>
    <numFmt numFmtId="168" formatCode="[$-409]dddd\,\ mmmm\ dd\,\ yyyy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5.75"/>
      <name val="Arial"/>
      <family val="0"/>
    </font>
    <font>
      <b/>
      <sz val="8"/>
      <name val="Arial"/>
      <family val="0"/>
    </font>
    <font>
      <b/>
      <sz val="2.5"/>
      <name val="Arial"/>
      <family val="0"/>
    </font>
    <font>
      <sz val="1.75"/>
      <name val="Arial"/>
      <family val="0"/>
    </font>
    <font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2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4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165" fontId="1" fillId="6" borderId="1" xfId="0" applyNumberFormat="1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0" xfId="0" applyAlignment="1">
      <alignment horizontal="right"/>
    </xf>
    <xf numFmtId="22" fontId="0" fillId="0" borderId="1" xfId="0" applyNumberFormat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1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22" fontId="0" fillId="7" borderId="0" xfId="0" applyNumberFormat="1" applyFill="1" applyAlignment="1">
      <alignment horizontal="center"/>
    </xf>
    <xf numFmtId="164" fontId="0" fillId="7" borderId="0" xfId="0" applyNumberFormat="1" applyFill="1" applyAlignment="1">
      <alignment horizontal="center"/>
    </xf>
    <xf numFmtId="0" fontId="0" fillId="7" borderId="0" xfId="0" applyFill="1" applyAlignment="1">
      <alignment/>
    </xf>
    <xf numFmtId="0" fontId="2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4" fillId="7" borderId="0" xfId="0" applyFont="1" applyFill="1" applyAlignment="1">
      <alignment horizontal="left"/>
    </xf>
    <xf numFmtId="0" fontId="0" fillId="7" borderId="2" xfId="0" applyFill="1" applyBorder="1" applyAlignment="1">
      <alignment horizontal="left"/>
    </xf>
    <xf numFmtId="0" fontId="0" fillId="7" borderId="0" xfId="0" applyFill="1" applyBorder="1" applyAlignment="1">
      <alignment horizontal="left"/>
    </xf>
    <xf numFmtId="0" fontId="0" fillId="7" borderId="3" xfId="0" applyFill="1" applyBorder="1" applyAlignment="1">
      <alignment horizontal="left"/>
    </xf>
    <xf numFmtId="0" fontId="0" fillId="7" borderId="4" xfId="0" applyFill="1" applyBorder="1" applyAlignment="1">
      <alignment horizontal="left"/>
    </xf>
    <xf numFmtId="0" fontId="0" fillId="7" borderId="5" xfId="0" applyFill="1" applyBorder="1" applyAlignment="1">
      <alignment horizontal="left"/>
    </xf>
    <xf numFmtId="0" fontId="0" fillId="7" borderId="6" xfId="0" applyFill="1" applyBorder="1" applyAlignment="1">
      <alignment horizontal="left"/>
    </xf>
    <xf numFmtId="0" fontId="1" fillId="6" borderId="7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0" fillId="7" borderId="10" xfId="0" applyFill="1" applyBorder="1" applyAlignment="1">
      <alignment horizontal="left"/>
    </xf>
    <xf numFmtId="0" fontId="0" fillId="7" borderId="11" xfId="0" applyFill="1" applyBorder="1" applyAlignment="1">
      <alignment horizontal="left"/>
    </xf>
    <xf numFmtId="0" fontId="0" fillId="7" borderId="12" xfId="0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5" fontId="0" fillId="0" borderId="1" xfId="0" applyNumberForma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BAM-1020 Zero Background Average Results</a:t>
            </a:r>
          </a:p>
        </c:rich>
      </c:tx>
      <c:layout>
        <c:manualLayout>
          <c:xMode val="factor"/>
          <c:yMode val="factor"/>
          <c:x val="0.033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3525"/>
          <c:w val="0.9745"/>
          <c:h val="0.96475"/>
        </c:manualLayout>
      </c:layout>
      <c:lineChart>
        <c:grouping val="standard"/>
        <c:varyColors val="0"/>
        <c:ser>
          <c:idx val="0"/>
          <c:order val="0"/>
          <c:tx>
            <c:strRef>
              <c:f>'J8460 Zero Sample'!$B$1</c:f>
              <c:strCache>
                <c:ptCount val="1"/>
                <c:pt idx="0">
                  <c:v> Concentration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'J8460 Zero Sample'!$B$2:$B$73</c:f>
              <c:numCache/>
            </c:numRef>
          </c:val>
          <c:smooth val="0"/>
        </c:ser>
        <c:ser>
          <c:idx val="5"/>
          <c:order val="1"/>
          <c:tx>
            <c:strRef>
              <c:f>'J8460 Zero Sample'!$G$1</c:f>
              <c:strCache>
                <c:ptCount val="1"/>
                <c:pt idx="0">
                  <c:v>Conc Avg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'J8460 Zero Sample'!$G$2:$G$73</c:f>
              <c:numCache/>
            </c:numRef>
          </c:val>
          <c:smooth val="0"/>
        </c:ser>
        <c:axId val="39455555"/>
        <c:axId val="19555676"/>
      </c:lineChart>
      <c:catAx>
        <c:axId val="39455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55676"/>
        <c:crosses val="autoZero"/>
        <c:auto val="1"/>
        <c:lblOffset val="100"/>
        <c:noMultiLvlLbl val="0"/>
      </c:catAx>
      <c:valAx>
        <c:axId val="1955567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455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3025"/>
          <c:y val="0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rgbClr val="00FFFF"/>
    </a:solidFill>
    <a:ln w="38100">
      <a:solid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BAM-1020 Noise Analysis Results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'J8460 Zero Sample'!$B$1</c:f>
              <c:strCache>
                <c:ptCount val="1"/>
                <c:pt idx="0">
                  <c:v> Concentration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'J8460 Zero Sample'!$B$2:$B$73</c:f>
              <c:numCache>
                <c:ptCount val="72"/>
                <c:pt idx="0">
                  <c:v>0.001</c:v>
                </c:pt>
                <c:pt idx="1">
                  <c:v>0.005</c:v>
                </c:pt>
                <c:pt idx="2">
                  <c:v>0.002</c:v>
                </c:pt>
                <c:pt idx="3">
                  <c:v>-0.001</c:v>
                </c:pt>
                <c:pt idx="4">
                  <c:v>-0.002</c:v>
                </c:pt>
                <c:pt idx="5">
                  <c:v>-0.001</c:v>
                </c:pt>
                <c:pt idx="6">
                  <c:v>0.001</c:v>
                </c:pt>
                <c:pt idx="7">
                  <c:v>0</c:v>
                </c:pt>
                <c:pt idx="8">
                  <c:v>0.001</c:v>
                </c:pt>
                <c:pt idx="9">
                  <c:v>0.003</c:v>
                </c:pt>
                <c:pt idx="10">
                  <c:v>0.002</c:v>
                </c:pt>
                <c:pt idx="11">
                  <c:v>0</c:v>
                </c:pt>
                <c:pt idx="12">
                  <c:v>0.001</c:v>
                </c:pt>
                <c:pt idx="13">
                  <c:v>0.004</c:v>
                </c:pt>
                <c:pt idx="14">
                  <c:v>0.003</c:v>
                </c:pt>
                <c:pt idx="15">
                  <c:v>0.002</c:v>
                </c:pt>
                <c:pt idx="16">
                  <c:v>0.002</c:v>
                </c:pt>
                <c:pt idx="17">
                  <c:v>0.002</c:v>
                </c:pt>
                <c:pt idx="18">
                  <c:v>0.003</c:v>
                </c:pt>
                <c:pt idx="19">
                  <c:v>0.003</c:v>
                </c:pt>
                <c:pt idx="20">
                  <c:v>0.003</c:v>
                </c:pt>
                <c:pt idx="21">
                  <c:v>0.001</c:v>
                </c:pt>
                <c:pt idx="22">
                  <c:v>0</c:v>
                </c:pt>
                <c:pt idx="23">
                  <c:v>0.003</c:v>
                </c:pt>
                <c:pt idx="24">
                  <c:v>0.004</c:v>
                </c:pt>
                <c:pt idx="25">
                  <c:v>0.004</c:v>
                </c:pt>
                <c:pt idx="26">
                  <c:v>0.002</c:v>
                </c:pt>
                <c:pt idx="27">
                  <c:v>-0.001</c:v>
                </c:pt>
                <c:pt idx="28">
                  <c:v>0.002</c:v>
                </c:pt>
                <c:pt idx="29">
                  <c:v>0.003</c:v>
                </c:pt>
                <c:pt idx="30">
                  <c:v>0.003</c:v>
                </c:pt>
                <c:pt idx="31">
                  <c:v>0.003</c:v>
                </c:pt>
                <c:pt idx="32">
                  <c:v>0.001</c:v>
                </c:pt>
                <c:pt idx="33">
                  <c:v>0.003</c:v>
                </c:pt>
                <c:pt idx="34">
                  <c:v>0.004</c:v>
                </c:pt>
                <c:pt idx="35">
                  <c:v>0</c:v>
                </c:pt>
                <c:pt idx="36">
                  <c:v>-0.002</c:v>
                </c:pt>
                <c:pt idx="37">
                  <c:v>-0.002</c:v>
                </c:pt>
                <c:pt idx="38">
                  <c:v>0.002</c:v>
                </c:pt>
                <c:pt idx="39">
                  <c:v>0.001</c:v>
                </c:pt>
                <c:pt idx="40">
                  <c:v>0.001</c:v>
                </c:pt>
                <c:pt idx="41">
                  <c:v>0.004</c:v>
                </c:pt>
                <c:pt idx="42">
                  <c:v>0.003</c:v>
                </c:pt>
                <c:pt idx="43">
                  <c:v>-0.001</c:v>
                </c:pt>
                <c:pt idx="44">
                  <c:v>-0.001</c:v>
                </c:pt>
                <c:pt idx="45">
                  <c:v>0</c:v>
                </c:pt>
                <c:pt idx="46">
                  <c:v>0.003</c:v>
                </c:pt>
                <c:pt idx="47">
                  <c:v>0.003</c:v>
                </c:pt>
                <c:pt idx="48">
                  <c:v>0</c:v>
                </c:pt>
                <c:pt idx="49">
                  <c:v>0.001</c:v>
                </c:pt>
                <c:pt idx="50">
                  <c:v>0</c:v>
                </c:pt>
                <c:pt idx="51">
                  <c:v>-0.002</c:v>
                </c:pt>
                <c:pt idx="52">
                  <c:v>0.002</c:v>
                </c:pt>
                <c:pt idx="53">
                  <c:v>0.003</c:v>
                </c:pt>
                <c:pt idx="54">
                  <c:v>0.002</c:v>
                </c:pt>
                <c:pt idx="55">
                  <c:v>0.001</c:v>
                </c:pt>
                <c:pt idx="56">
                  <c:v>0.001</c:v>
                </c:pt>
                <c:pt idx="57">
                  <c:v>0.002</c:v>
                </c:pt>
                <c:pt idx="58">
                  <c:v>0.001</c:v>
                </c:pt>
                <c:pt idx="59">
                  <c:v>0.003</c:v>
                </c:pt>
                <c:pt idx="60">
                  <c:v>0.004</c:v>
                </c:pt>
                <c:pt idx="61">
                  <c:v>0</c:v>
                </c:pt>
                <c:pt idx="62">
                  <c:v>-0.001</c:v>
                </c:pt>
                <c:pt idx="63">
                  <c:v>0.001</c:v>
                </c:pt>
                <c:pt idx="64">
                  <c:v>0.002</c:v>
                </c:pt>
                <c:pt idx="65">
                  <c:v>0.001</c:v>
                </c:pt>
                <c:pt idx="66">
                  <c:v>0.001</c:v>
                </c:pt>
                <c:pt idx="67">
                  <c:v>0.002</c:v>
                </c:pt>
                <c:pt idx="68">
                  <c:v>0.002</c:v>
                </c:pt>
                <c:pt idx="69">
                  <c:v>0.004</c:v>
                </c:pt>
                <c:pt idx="70">
                  <c:v>0.004</c:v>
                </c:pt>
                <c:pt idx="71">
                  <c:v>0.001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'J8460 Zero Sample'!$C$1</c:f>
              <c:strCache>
                <c:ptCount val="1"/>
                <c:pt idx="0">
                  <c:v>1 Sigma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'J8460 Zero Sample'!$C$2:$C$73</c:f>
              <c:numCache>
                <c:ptCount val="72"/>
                <c:pt idx="0">
                  <c:v>0.0032662418430831376</c:v>
                </c:pt>
                <c:pt idx="1">
                  <c:v>0.0032662418430831376</c:v>
                </c:pt>
                <c:pt idx="2">
                  <c:v>0.0032662418430831376</c:v>
                </c:pt>
                <c:pt idx="3">
                  <c:v>0.0032662418430831376</c:v>
                </c:pt>
                <c:pt idx="4">
                  <c:v>0.0032662418430831376</c:v>
                </c:pt>
                <c:pt idx="5">
                  <c:v>0.0032662418430831376</c:v>
                </c:pt>
                <c:pt idx="6">
                  <c:v>0.0032662418430831376</c:v>
                </c:pt>
                <c:pt idx="7">
                  <c:v>0.0032662418430831376</c:v>
                </c:pt>
                <c:pt idx="8">
                  <c:v>0.0032662418430831376</c:v>
                </c:pt>
                <c:pt idx="9">
                  <c:v>0.0032662418430831376</c:v>
                </c:pt>
                <c:pt idx="10">
                  <c:v>0.0032662418430831376</c:v>
                </c:pt>
                <c:pt idx="11">
                  <c:v>0.0032662418430831376</c:v>
                </c:pt>
                <c:pt idx="12">
                  <c:v>0.0032662418430831376</c:v>
                </c:pt>
                <c:pt idx="13">
                  <c:v>0.0032662418430831376</c:v>
                </c:pt>
                <c:pt idx="14">
                  <c:v>0.0032662418430831376</c:v>
                </c:pt>
                <c:pt idx="15">
                  <c:v>0.0032662418430831376</c:v>
                </c:pt>
                <c:pt idx="16">
                  <c:v>0.0032662418430831376</c:v>
                </c:pt>
                <c:pt idx="17">
                  <c:v>0.0032662418430831376</c:v>
                </c:pt>
                <c:pt idx="18">
                  <c:v>0.0032662418430831376</c:v>
                </c:pt>
                <c:pt idx="19">
                  <c:v>0.0032662418430831376</c:v>
                </c:pt>
                <c:pt idx="20">
                  <c:v>0.0032662418430831376</c:v>
                </c:pt>
                <c:pt idx="21">
                  <c:v>0.0032662418430831376</c:v>
                </c:pt>
                <c:pt idx="22">
                  <c:v>0.0032662418430831376</c:v>
                </c:pt>
                <c:pt idx="23">
                  <c:v>0.0032662418430831376</c:v>
                </c:pt>
                <c:pt idx="24">
                  <c:v>0.0032662418430831376</c:v>
                </c:pt>
                <c:pt idx="25">
                  <c:v>0.0032662418430831376</c:v>
                </c:pt>
                <c:pt idx="26">
                  <c:v>0.0032662418430831376</c:v>
                </c:pt>
                <c:pt idx="27">
                  <c:v>0.0032662418430831376</c:v>
                </c:pt>
                <c:pt idx="28">
                  <c:v>0.0032662418430831376</c:v>
                </c:pt>
                <c:pt idx="29">
                  <c:v>0.0032662418430831376</c:v>
                </c:pt>
                <c:pt idx="30">
                  <c:v>0.0032662418430831376</c:v>
                </c:pt>
                <c:pt idx="31">
                  <c:v>0.0032662418430831376</c:v>
                </c:pt>
                <c:pt idx="32">
                  <c:v>0.0032662418430831376</c:v>
                </c:pt>
                <c:pt idx="33">
                  <c:v>0.0032662418430831376</c:v>
                </c:pt>
                <c:pt idx="34">
                  <c:v>0.0032662418430831376</c:v>
                </c:pt>
                <c:pt idx="35">
                  <c:v>0.0032662418430831376</c:v>
                </c:pt>
                <c:pt idx="36">
                  <c:v>0.0032662418430831376</c:v>
                </c:pt>
                <c:pt idx="37">
                  <c:v>0.0032662418430831376</c:v>
                </c:pt>
                <c:pt idx="38">
                  <c:v>0.0032662418430831376</c:v>
                </c:pt>
                <c:pt idx="39">
                  <c:v>0.0032662418430831376</c:v>
                </c:pt>
                <c:pt idx="40">
                  <c:v>0.0032662418430831376</c:v>
                </c:pt>
                <c:pt idx="41">
                  <c:v>0.0032662418430831376</c:v>
                </c:pt>
                <c:pt idx="42">
                  <c:v>0.0032662418430831376</c:v>
                </c:pt>
                <c:pt idx="43">
                  <c:v>0.0032662418430831376</c:v>
                </c:pt>
                <c:pt idx="44">
                  <c:v>0.0032662418430831376</c:v>
                </c:pt>
                <c:pt idx="45">
                  <c:v>0.0032662418430831376</c:v>
                </c:pt>
                <c:pt idx="46">
                  <c:v>0.0032662418430831376</c:v>
                </c:pt>
                <c:pt idx="47">
                  <c:v>0.0032662418430831376</c:v>
                </c:pt>
                <c:pt idx="48">
                  <c:v>0.0032662418430831376</c:v>
                </c:pt>
                <c:pt idx="49">
                  <c:v>0.0032662418430831376</c:v>
                </c:pt>
                <c:pt idx="50">
                  <c:v>0.0032662418430831376</c:v>
                </c:pt>
                <c:pt idx="51">
                  <c:v>0.0032662418430831376</c:v>
                </c:pt>
                <c:pt idx="52">
                  <c:v>0.0032662418430831376</c:v>
                </c:pt>
                <c:pt idx="53">
                  <c:v>0.0032662418430831376</c:v>
                </c:pt>
                <c:pt idx="54">
                  <c:v>0.0032662418430831376</c:v>
                </c:pt>
                <c:pt idx="55">
                  <c:v>0.0032662418430831376</c:v>
                </c:pt>
                <c:pt idx="56">
                  <c:v>0.0032662418430831376</c:v>
                </c:pt>
                <c:pt idx="57">
                  <c:v>0.0032662418430831376</c:v>
                </c:pt>
                <c:pt idx="58">
                  <c:v>0.0032662418430831376</c:v>
                </c:pt>
                <c:pt idx="59">
                  <c:v>0.0032662418430831376</c:v>
                </c:pt>
                <c:pt idx="60">
                  <c:v>0.0032662418430831376</c:v>
                </c:pt>
                <c:pt idx="61">
                  <c:v>0.0032662418430831376</c:v>
                </c:pt>
                <c:pt idx="62">
                  <c:v>0.0032662418430831376</c:v>
                </c:pt>
                <c:pt idx="63">
                  <c:v>0.0032662418430831376</c:v>
                </c:pt>
                <c:pt idx="64">
                  <c:v>0.0032662418430831376</c:v>
                </c:pt>
                <c:pt idx="65">
                  <c:v>0.0032662418430831376</c:v>
                </c:pt>
                <c:pt idx="66">
                  <c:v>0.0032662418430831376</c:v>
                </c:pt>
                <c:pt idx="67">
                  <c:v>0.0032662418430831376</c:v>
                </c:pt>
                <c:pt idx="68">
                  <c:v>0.0032662418430831376</c:v>
                </c:pt>
                <c:pt idx="69">
                  <c:v>0.0032662418430831376</c:v>
                </c:pt>
                <c:pt idx="70">
                  <c:v>0.0032662418430831376</c:v>
                </c:pt>
                <c:pt idx="71">
                  <c:v>0.0032662418430831376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'J8460 Zero Sample'!$D$1</c:f>
              <c:strCache>
                <c:ptCount val="1"/>
                <c:pt idx="0">
                  <c:v>1 Sigma-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'J8460 Zero Sample'!$D$2:$D$73</c:f>
              <c:numCache>
                <c:ptCount val="72"/>
                <c:pt idx="0">
                  <c:v>-0.0001551307319720245</c:v>
                </c:pt>
                <c:pt idx="1">
                  <c:v>-0.0001551307319720245</c:v>
                </c:pt>
                <c:pt idx="2">
                  <c:v>-0.0001551307319720245</c:v>
                </c:pt>
                <c:pt idx="3">
                  <c:v>-0.0001551307319720245</c:v>
                </c:pt>
                <c:pt idx="4">
                  <c:v>-0.0001551307319720245</c:v>
                </c:pt>
                <c:pt idx="5">
                  <c:v>-0.0001551307319720245</c:v>
                </c:pt>
                <c:pt idx="6">
                  <c:v>-0.0001551307319720245</c:v>
                </c:pt>
                <c:pt idx="7">
                  <c:v>-0.0001551307319720245</c:v>
                </c:pt>
                <c:pt idx="8">
                  <c:v>-0.0001551307319720245</c:v>
                </c:pt>
                <c:pt idx="9">
                  <c:v>-0.0001551307319720245</c:v>
                </c:pt>
                <c:pt idx="10">
                  <c:v>-0.0001551307319720245</c:v>
                </c:pt>
                <c:pt idx="11">
                  <c:v>-0.0001551307319720245</c:v>
                </c:pt>
                <c:pt idx="12">
                  <c:v>-0.0001551307319720245</c:v>
                </c:pt>
                <c:pt idx="13">
                  <c:v>-0.0001551307319720245</c:v>
                </c:pt>
                <c:pt idx="14">
                  <c:v>-0.0001551307319720245</c:v>
                </c:pt>
                <c:pt idx="15">
                  <c:v>-0.0001551307319720245</c:v>
                </c:pt>
                <c:pt idx="16">
                  <c:v>-0.0001551307319720245</c:v>
                </c:pt>
                <c:pt idx="17">
                  <c:v>-0.0001551307319720245</c:v>
                </c:pt>
                <c:pt idx="18">
                  <c:v>-0.0001551307319720245</c:v>
                </c:pt>
                <c:pt idx="19">
                  <c:v>-0.0001551307319720245</c:v>
                </c:pt>
                <c:pt idx="20">
                  <c:v>-0.0001551307319720245</c:v>
                </c:pt>
                <c:pt idx="21">
                  <c:v>-0.0001551307319720245</c:v>
                </c:pt>
                <c:pt idx="22">
                  <c:v>-0.0001551307319720245</c:v>
                </c:pt>
                <c:pt idx="23">
                  <c:v>-0.0001551307319720245</c:v>
                </c:pt>
                <c:pt idx="24">
                  <c:v>-0.0001551307319720245</c:v>
                </c:pt>
                <c:pt idx="25">
                  <c:v>-0.0001551307319720245</c:v>
                </c:pt>
                <c:pt idx="26">
                  <c:v>-0.0001551307319720245</c:v>
                </c:pt>
                <c:pt idx="27">
                  <c:v>-0.0001551307319720245</c:v>
                </c:pt>
                <c:pt idx="28">
                  <c:v>-0.0001551307319720245</c:v>
                </c:pt>
                <c:pt idx="29">
                  <c:v>-0.0001551307319720245</c:v>
                </c:pt>
                <c:pt idx="30">
                  <c:v>-0.0001551307319720245</c:v>
                </c:pt>
                <c:pt idx="31">
                  <c:v>-0.0001551307319720245</c:v>
                </c:pt>
                <c:pt idx="32">
                  <c:v>-0.0001551307319720245</c:v>
                </c:pt>
                <c:pt idx="33">
                  <c:v>-0.0001551307319720245</c:v>
                </c:pt>
                <c:pt idx="34">
                  <c:v>-0.0001551307319720245</c:v>
                </c:pt>
                <c:pt idx="35">
                  <c:v>-0.0001551307319720245</c:v>
                </c:pt>
                <c:pt idx="36">
                  <c:v>-0.0001551307319720245</c:v>
                </c:pt>
                <c:pt idx="37">
                  <c:v>-0.0001551307319720245</c:v>
                </c:pt>
                <c:pt idx="38">
                  <c:v>-0.0001551307319720245</c:v>
                </c:pt>
                <c:pt idx="39">
                  <c:v>-0.0001551307319720245</c:v>
                </c:pt>
                <c:pt idx="40">
                  <c:v>-0.0001551307319720245</c:v>
                </c:pt>
                <c:pt idx="41">
                  <c:v>-0.0001551307319720245</c:v>
                </c:pt>
                <c:pt idx="42">
                  <c:v>-0.0001551307319720245</c:v>
                </c:pt>
                <c:pt idx="43">
                  <c:v>-0.0001551307319720245</c:v>
                </c:pt>
                <c:pt idx="44">
                  <c:v>-0.0001551307319720245</c:v>
                </c:pt>
                <c:pt idx="45">
                  <c:v>-0.0001551307319720245</c:v>
                </c:pt>
                <c:pt idx="46">
                  <c:v>-0.0001551307319720245</c:v>
                </c:pt>
                <c:pt idx="47">
                  <c:v>-0.0001551307319720245</c:v>
                </c:pt>
                <c:pt idx="48">
                  <c:v>-0.0001551307319720245</c:v>
                </c:pt>
                <c:pt idx="49">
                  <c:v>-0.0001551307319720245</c:v>
                </c:pt>
                <c:pt idx="50">
                  <c:v>-0.0001551307319720245</c:v>
                </c:pt>
                <c:pt idx="51">
                  <c:v>-0.0001551307319720245</c:v>
                </c:pt>
                <c:pt idx="52">
                  <c:v>-0.0001551307319720245</c:v>
                </c:pt>
                <c:pt idx="53">
                  <c:v>-0.0001551307319720245</c:v>
                </c:pt>
                <c:pt idx="54">
                  <c:v>-0.0001551307319720245</c:v>
                </c:pt>
                <c:pt idx="55">
                  <c:v>-0.0001551307319720245</c:v>
                </c:pt>
                <c:pt idx="56">
                  <c:v>-0.0001551307319720245</c:v>
                </c:pt>
                <c:pt idx="57">
                  <c:v>-0.0001551307319720245</c:v>
                </c:pt>
                <c:pt idx="58">
                  <c:v>-0.0001551307319720245</c:v>
                </c:pt>
                <c:pt idx="59">
                  <c:v>-0.0001551307319720245</c:v>
                </c:pt>
                <c:pt idx="60">
                  <c:v>-0.0001551307319720245</c:v>
                </c:pt>
                <c:pt idx="61">
                  <c:v>-0.0001551307319720245</c:v>
                </c:pt>
                <c:pt idx="62">
                  <c:v>-0.0001551307319720245</c:v>
                </c:pt>
                <c:pt idx="63">
                  <c:v>-0.0001551307319720245</c:v>
                </c:pt>
                <c:pt idx="64">
                  <c:v>-0.0001551307319720245</c:v>
                </c:pt>
                <c:pt idx="65">
                  <c:v>-0.0001551307319720245</c:v>
                </c:pt>
                <c:pt idx="66">
                  <c:v>-0.0001551307319720245</c:v>
                </c:pt>
                <c:pt idx="67">
                  <c:v>-0.0001551307319720245</c:v>
                </c:pt>
                <c:pt idx="68">
                  <c:v>-0.0001551307319720245</c:v>
                </c:pt>
                <c:pt idx="69">
                  <c:v>-0.0001551307319720245</c:v>
                </c:pt>
                <c:pt idx="70">
                  <c:v>-0.0001551307319720245</c:v>
                </c:pt>
                <c:pt idx="71">
                  <c:v>-0.0001551307319720245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'J8460 Zero Sample'!$E$1</c:f>
              <c:strCache>
                <c:ptCount val="1"/>
                <c:pt idx="0">
                  <c:v>2 Sigma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'J8460 Zero Sample'!$E$2:$E$73</c:f>
              <c:numCache>
                <c:ptCount val="72"/>
                <c:pt idx="0">
                  <c:v>0.004976928130610719</c:v>
                </c:pt>
                <c:pt idx="1">
                  <c:v>0.004976928130610719</c:v>
                </c:pt>
                <c:pt idx="2">
                  <c:v>0.004976928130610719</c:v>
                </c:pt>
                <c:pt idx="3">
                  <c:v>0.004976928130610719</c:v>
                </c:pt>
                <c:pt idx="4">
                  <c:v>0.004976928130610719</c:v>
                </c:pt>
                <c:pt idx="5">
                  <c:v>0.004976928130610719</c:v>
                </c:pt>
                <c:pt idx="6">
                  <c:v>0.004976928130610719</c:v>
                </c:pt>
                <c:pt idx="7">
                  <c:v>0.004976928130610719</c:v>
                </c:pt>
                <c:pt idx="8">
                  <c:v>0.004976928130610719</c:v>
                </c:pt>
                <c:pt idx="9">
                  <c:v>0.004976928130610719</c:v>
                </c:pt>
                <c:pt idx="10">
                  <c:v>0.004976928130610719</c:v>
                </c:pt>
                <c:pt idx="11">
                  <c:v>0.004976928130610719</c:v>
                </c:pt>
                <c:pt idx="12">
                  <c:v>0.004976928130610719</c:v>
                </c:pt>
                <c:pt idx="13">
                  <c:v>0.004976928130610719</c:v>
                </c:pt>
                <c:pt idx="14">
                  <c:v>0.004976928130610719</c:v>
                </c:pt>
                <c:pt idx="15">
                  <c:v>0.004976928130610719</c:v>
                </c:pt>
                <c:pt idx="16">
                  <c:v>0.004976928130610719</c:v>
                </c:pt>
                <c:pt idx="17">
                  <c:v>0.004976928130610719</c:v>
                </c:pt>
                <c:pt idx="18">
                  <c:v>0.004976928130610719</c:v>
                </c:pt>
                <c:pt idx="19">
                  <c:v>0.004976928130610719</c:v>
                </c:pt>
                <c:pt idx="20">
                  <c:v>0.004976928130610719</c:v>
                </c:pt>
                <c:pt idx="21">
                  <c:v>0.004976928130610719</c:v>
                </c:pt>
                <c:pt idx="22">
                  <c:v>0.004976928130610719</c:v>
                </c:pt>
                <c:pt idx="23">
                  <c:v>0.004976928130610719</c:v>
                </c:pt>
                <c:pt idx="24">
                  <c:v>0.004976928130610719</c:v>
                </c:pt>
                <c:pt idx="25">
                  <c:v>0.004976928130610719</c:v>
                </c:pt>
                <c:pt idx="26">
                  <c:v>0.004976928130610719</c:v>
                </c:pt>
                <c:pt idx="27">
                  <c:v>0.004976928130610719</c:v>
                </c:pt>
                <c:pt idx="28">
                  <c:v>0.004976928130610719</c:v>
                </c:pt>
                <c:pt idx="29">
                  <c:v>0.004976928130610719</c:v>
                </c:pt>
                <c:pt idx="30">
                  <c:v>0.004976928130610719</c:v>
                </c:pt>
                <c:pt idx="31">
                  <c:v>0.004976928130610719</c:v>
                </c:pt>
                <c:pt idx="32">
                  <c:v>0.004976928130610719</c:v>
                </c:pt>
                <c:pt idx="33">
                  <c:v>0.004976928130610719</c:v>
                </c:pt>
                <c:pt idx="34">
                  <c:v>0.004976928130610719</c:v>
                </c:pt>
                <c:pt idx="35">
                  <c:v>0.004976928130610719</c:v>
                </c:pt>
                <c:pt idx="36">
                  <c:v>0.004976928130610719</c:v>
                </c:pt>
                <c:pt idx="37">
                  <c:v>0.004976928130610719</c:v>
                </c:pt>
                <c:pt idx="38">
                  <c:v>0.004976928130610719</c:v>
                </c:pt>
                <c:pt idx="39">
                  <c:v>0.004976928130610719</c:v>
                </c:pt>
                <c:pt idx="40">
                  <c:v>0.004976928130610719</c:v>
                </c:pt>
                <c:pt idx="41">
                  <c:v>0.004976928130610719</c:v>
                </c:pt>
                <c:pt idx="42">
                  <c:v>0.004976928130610719</c:v>
                </c:pt>
                <c:pt idx="43">
                  <c:v>0.004976928130610719</c:v>
                </c:pt>
                <c:pt idx="44">
                  <c:v>0.004976928130610719</c:v>
                </c:pt>
                <c:pt idx="45">
                  <c:v>0.004976928130610719</c:v>
                </c:pt>
                <c:pt idx="46">
                  <c:v>0.004976928130610719</c:v>
                </c:pt>
                <c:pt idx="47">
                  <c:v>0.004976928130610719</c:v>
                </c:pt>
                <c:pt idx="48">
                  <c:v>0.004976928130610719</c:v>
                </c:pt>
                <c:pt idx="49">
                  <c:v>0.004976928130610719</c:v>
                </c:pt>
                <c:pt idx="50">
                  <c:v>0.004976928130610719</c:v>
                </c:pt>
                <c:pt idx="51">
                  <c:v>0.004976928130610719</c:v>
                </c:pt>
                <c:pt idx="52">
                  <c:v>0.004976928130610719</c:v>
                </c:pt>
                <c:pt idx="53">
                  <c:v>0.004976928130610719</c:v>
                </c:pt>
                <c:pt idx="54">
                  <c:v>0.004976928130610719</c:v>
                </c:pt>
                <c:pt idx="55">
                  <c:v>0.004976928130610719</c:v>
                </c:pt>
                <c:pt idx="56">
                  <c:v>0.004976928130610719</c:v>
                </c:pt>
                <c:pt idx="57">
                  <c:v>0.004976928130610719</c:v>
                </c:pt>
                <c:pt idx="58">
                  <c:v>0.004976928130610719</c:v>
                </c:pt>
                <c:pt idx="59">
                  <c:v>0.004976928130610719</c:v>
                </c:pt>
                <c:pt idx="60">
                  <c:v>0.004976928130610719</c:v>
                </c:pt>
                <c:pt idx="61">
                  <c:v>0.004976928130610719</c:v>
                </c:pt>
                <c:pt idx="62">
                  <c:v>0.004976928130610719</c:v>
                </c:pt>
                <c:pt idx="63">
                  <c:v>0.004976928130610719</c:v>
                </c:pt>
                <c:pt idx="64">
                  <c:v>0.004976928130610719</c:v>
                </c:pt>
                <c:pt idx="65">
                  <c:v>0.004976928130610719</c:v>
                </c:pt>
                <c:pt idx="66">
                  <c:v>0.004976928130610719</c:v>
                </c:pt>
                <c:pt idx="67">
                  <c:v>0.004976928130610719</c:v>
                </c:pt>
                <c:pt idx="68">
                  <c:v>0.004976928130610719</c:v>
                </c:pt>
                <c:pt idx="69">
                  <c:v>0.004976928130610719</c:v>
                </c:pt>
                <c:pt idx="70">
                  <c:v>0.004976928130610719</c:v>
                </c:pt>
                <c:pt idx="71">
                  <c:v>0.004976928130610719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'J8460 Zero Sample'!$F$1</c:f>
              <c:strCache>
                <c:ptCount val="1"/>
                <c:pt idx="0">
                  <c:v>2 Sigma-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'J8460 Zero Sample'!$F$2:$F$73</c:f>
              <c:numCache>
                <c:ptCount val="72"/>
                <c:pt idx="0">
                  <c:v>-0.0018658170194996056</c:v>
                </c:pt>
                <c:pt idx="1">
                  <c:v>-0.0018658170194996056</c:v>
                </c:pt>
                <c:pt idx="2">
                  <c:v>-0.0018658170194996056</c:v>
                </c:pt>
                <c:pt idx="3">
                  <c:v>-0.0018658170194996056</c:v>
                </c:pt>
                <c:pt idx="4">
                  <c:v>-0.0018658170194996056</c:v>
                </c:pt>
                <c:pt idx="5">
                  <c:v>-0.0018658170194996056</c:v>
                </c:pt>
                <c:pt idx="6">
                  <c:v>-0.0018658170194996056</c:v>
                </c:pt>
                <c:pt idx="7">
                  <c:v>-0.0018658170194996056</c:v>
                </c:pt>
                <c:pt idx="8">
                  <c:v>-0.0018658170194996056</c:v>
                </c:pt>
                <c:pt idx="9">
                  <c:v>-0.0018658170194996056</c:v>
                </c:pt>
                <c:pt idx="10">
                  <c:v>-0.0018658170194996056</c:v>
                </c:pt>
                <c:pt idx="11">
                  <c:v>-0.0018658170194996056</c:v>
                </c:pt>
                <c:pt idx="12">
                  <c:v>-0.0018658170194996056</c:v>
                </c:pt>
                <c:pt idx="13">
                  <c:v>-0.0018658170194996056</c:v>
                </c:pt>
                <c:pt idx="14">
                  <c:v>-0.0018658170194996056</c:v>
                </c:pt>
                <c:pt idx="15">
                  <c:v>-0.0018658170194996056</c:v>
                </c:pt>
                <c:pt idx="16">
                  <c:v>-0.0018658170194996056</c:v>
                </c:pt>
                <c:pt idx="17">
                  <c:v>-0.0018658170194996056</c:v>
                </c:pt>
                <c:pt idx="18">
                  <c:v>-0.0018658170194996056</c:v>
                </c:pt>
                <c:pt idx="19">
                  <c:v>-0.0018658170194996056</c:v>
                </c:pt>
                <c:pt idx="20">
                  <c:v>-0.0018658170194996056</c:v>
                </c:pt>
                <c:pt idx="21">
                  <c:v>-0.0018658170194996056</c:v>
                </c:pt>
                <c:pt idx="22">
                  <c:v>-0.0018658170194996056</c:v>
                </c:pt>
                <c:pt idx="23">
                  <c:v>-0.0018658170194996056</c:v>
                </c:pt>
                <c:pt idx="24">
                  <c:v>-0.0018658170194996056</c:v>
                </c:pt>
                <c:pt idx="25">
                  <c:v>-0.0018658170194996056</c:v>
                </c:pt>
                <c:pt idx="26">
                  <c:v>-0.0018658170194996056</c:v>
                </c:pt>
                <c:pt idx="27">
                  <c:v>-0.0018658170194996056</c:v>
                </c:pt>
                <c:pt idx="28">
                  <c:v>-0.0018658170194996056</c:v>
                </c:pt>
                <c:pt idx="29">
                  <c:v>-0.0018658170194996056</c:v>
                </c:pt>
                <c:pt idx="30">
                  <c:v>-0.0018658170194996056</c:v>
                </c:pt>
                <c:pt idx="31">
                  <c:v>-0.0018658170194996056</c:v>
                </c:pt>
                <c:pt idx="32">
                  <c:v>-0.0018658170194996056</c:v>
                </c:pt>
                <c:pt idx="33">
                  <c:v>-0.0018658170194996056</c:v>
                </c:pt>
                <c:pt idx="34">
                  <c:v>-0.0018658170194996056</c:v>
                </c:pt>
                <c:pt idx="35">
                  <c:v>-0.0018658170194996056</c:v>
                </c:pt>
                <c:pt idx="36">
                  <c:v>-0.0018658170194996056</c:v>
                </c:pt>
                <c:pt idx="37">
                  <c:v>-0.0018658170194996056</c:v>
                </c:pt>
                <c:pt idx="38">
                  <c:v>-0.0018658170194996056</c:v>
                </c:pt>
                <c:pt idx="39">
                  <c:v>-0.0018658170194996056</c:v>
                </c:pt>
                <c:pt idx="40">
                  <c:v>-0.0018658170194996056</c:v>
                </c:pt>
                <c:pt idx="41">
                  <c:v>-0.0018658170194996056</c:v>
                </c:pt>
                <c:pt idx="42">
                  <c:v>-0.0018658170194996056</c:v>
                </c:pt>
                <c:pt idx="43">
                  <c:v>-0.0018658170194996056</c:v>
                </c:pt>
                <c:pt idx="44">
                  <c:v>-0.0018658170194996056</c:v>
                </c:pt>
                <c:pt idx="45">
                  <c:v>-0.0018658170194996056</c:v>
                </c:pt>
                <c:pt idx="46">
                  <c:v>-0.0018658170194996056</c:v>
                </c:pt>
                <c:pt idx="47">
                  <c:v>-0.0018658170194996056</c:v>
                </c:pt>
                <c:pt idx="48">
                  <c:v>-0.0018658170194996056</c:v>
                </c:pt>
                <c:pt idx="49">
                  <c:v>-0.0018658170194996056</c:v>
                </c:pt>
                <c:pt idx="50">
                  <c:v>-0.0018658170194996056</c:v>
                </c:pt>
                <c:pt idx="51">
                  <c:v>-0.0018658170194996056</c:v>
                </c:pt>
                <c:pt idx="52">
                  <c:v>-0.0018658170194996056</c:v>
                </c:pt>
                <c:pt idx="53">
                  <c:v>-0.0018658170194996056</c:v>
                </c:pt>
                <c:pt idx="54">
                  <c:v>-0.0018658170194996056</c:v>
                </c:pt>
                <c:pt idx="55">
                  <c:v>-0.0018658170194996056</c:v>
                </c:pt>
                <c:pt idx="56">
                  <c:v>-0.0018658170194996056</c:v>
                </c:pt>
                <c:pt idx="57">
                  <c:v>-0.0018658170194996056</c:v>
                </c:pt>
                <c:pt idx="58">
                  <c:v>-0.0018658170194996056</c:v>
                </c:pt>
                <c:pt idx="59">
                  <c:v>-0.0018658170194996056</c:v>
                </c:pt>
                <c:pt idx="60">
                  <c:v>-0.0018658170194996056</c:v>
                </c:pt>
                <c:pt idx="61">
                  <c:v>-0.0018658170194996056</c:v>
                </c:pt>
                <c:pt idx="62">
                  <c:v>-0.0018658170194996056</c:v>
                </c:pt>
                <c:pt idx="63">
                  <c:v>-0.0018658170194996056</c:v>
                </c:pt>
                <c:pt idx="64">
                  <c:v>-0.0018658170194996056</c:v>
                </c:pt>
                <c:pt idx="65">
                  <c:v>-0.0018658170194996056</c:v>
                </c:pt>
                <c:pt idx="66">
                  <c:v>-0.0018658170194996056</c:v>
                </c:pt>
                <c:pt idx="67">
                  <c:v>-0.0018658170194996056</c:v>
                </c:pt>
                <c:pt idx="68">
                  <c:v>-0.0018658170194996056</c:v>
                </c:pt>
                <c:pt idx="69">
                  <c:v>-0.0018658170194996056</c:v>
                </c:pt>
                <c:pt idx="70">
                  <c:v>-0.0018658170194996056</c:v>
                </c:pt>
                <c:pt idx="71">
                  <c:v>-0.0018658170194996056</c:v>
                </c:pt>
              </c:numCache>
            </c:numRef>
          </c:val>
          <c:smooth val="0"/>
        </c:ser>
        <c:axId val="60701837"/>
        <c:axId val="9445622"/>
      </c:lineChart>
      <c:catAx>
        <c:axId val="60701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445622"/>
        <c:crosses val="autoZero"/>
        <c:auto val="1"/>
        <c:lblOffset val="100"/>
        <c:noMultiLvlLbl val="0"/>
      </c:catAx>
      <c:valAx>
        <c:axId val="944562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7018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egendEntry>
        <c:idx val="2"/>
        <c:delete val="1"/>
      </c:legendEntry>
      <c:legendEntry>
        <c:idx val="4"/>
        <c:delete val="1"/>
      </c:legendEntry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rgbClr val="FF99CC"/>
    </a:solidFill>
    <a:ln w="38100">
      <a:solid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BAM-1020 Zero Background Average Results</a:t>
            </a:r>
          </a:p>
        </c:rich>
      </c:tx>
      <c:layout>
        <c:manualLayout>
          <c:xMode val="factor"/>
          <c:yMode val="factor"/>
          <c:x val="0.033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3525"/>
          <c:w val="0.9745"/>
          <c:h val="0.96475"/>
        </c:manualLayout>
      </c:layout>
      <c:lineChart>
        <c:grouping val="standard"/>
        <c:varyColors val="0"/>
        <c:ser>
          <c:idx val="0"/>
          <c:order val="0"/>
          <c:tx>
            <c:strRef>
              <c:f>Template!$B$1</c:f>
              <c:strCache>
                <c:ptCount val="1"/>
                <c:pt idx="0">
                  <c:v> Concentration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Template!$B$2:$B$73</c:f>
              <c:numCache/>
            </c:numRef>
          </c:val>
          <c:smooth val="0"/>
        </c:ser>
        <c:ser>
          <c:idx val="5"/>
          <c:order val="1"/>
          <c:tx>
            <c:strRef>
              <c:f>Template!$G$1</c:f>
              <c:strCache>
                <c:ptCount val="1"/>
                <c:pt idx="0">
                  <c:v>Conc Avg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Template!$G$2:$G$73</c:f>
              <c:numCache/>
            </c:numRef>
          </c:val>
          <c:smooth val="0"/>
        </c:ser>
        <c:axId val="17901735"/>
        <c:axId val="26897888"/>
      </c:lineChart>
      <c:catAx>
        <c:axId val="17901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897888"/>
        <c:crosses val="autoZero"/>
        <c:auto val="1"/>
        <c:lblOffset val="100"/>
        <c:noMultiLvlLbl val="0"/>
      </c:catAx>
      <c:valAx>
        <c:axId val="2689788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9017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3025"/>
          <c:y val="0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rgbClr val="00FFFF"/>
    </a:solidFill>
    <a:ln w="38100">
      <a:solid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BAM-1020 Noise Analysis Results</a:t>
            </a:r>
          </a:p>
        </c:rich>
      </c:tx>
      <c:layout>
        <c:manualLayout>
          <c:xMode val="factor"/>
          <c:yMode val="factor"/>
          <c:x val="0.029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35"/>
          <c:w val="0.9745"/>
          <c:h val="0.965"/>
        </c:manualLayout>
      </c:layout>
      <c:lineChart>
        <c:grouping val="standard"/>
        <c:varyColors val="0"/>
        <c:ser>
          <c:idx val="0"/>
          <c:order val="0"/>
          <c:tx>
            <c:strRef>
              <c:f>Template!$B$1</c:f>
              <c:strCache>
                <c:ptCount val="1"/>
                <c:pt idx="0">
                  <c:v> Concentration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Template!$B$2:$B$73</c:f>
              <c:numCache/>
            </c:numRef>
          </c:val>
          <c:smooth val="0"/>
        </c:ser>
        <c:ser>
          <c:idx val="1"/>
          <c:order val="1"/>
          <c:tx>
            <c:strRef>
              <c:f>Template!$C$1</c:f>
              <c:strCache>
                <c:ptCount val="1"/>
                <c:pt idx="0">
                  <c:v>1 Sigma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Template!$C$2:$C$73</c:f>
              <c:numCache/>
            </c:numRef>
          </c:val>
          <c:smooth val="0"/>
        </c:ser>
        <c:ser>
          <c:idx val="2"/>
          <c:order val="2"/>
          <c:tx>
            <c:strRef>
              <c:f>Template!$D$1</c:f>
              <c:strCache>
                <c:ptCount val="1"/>
                <c:pt idx="0">
                  <c:v>1 Sigma-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Template!$D$2:$D$73</c:f>
              <c:numCache/>
            </c:numRef>
          </c:val>
          <c:smooth val="0"/>
        </c:ser>
        <c:ser>
          <c:idx val="3"/>
          <c:order val="3"/>
          <c:tx>
            <c:strRef>
              <c:f>Template!$E$1</c:f>
              <c:strCache>
                <c:ptCount val="1"/>
                <c:pt idx="0">
                  <c:v>2 Sigma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Template!$E$2:$E$73</c:f>
              <c:numCache/>
            </c:numRef>
          </c:val>
          <c:smooth val="0"/>
        </c:ser>
        <c:ser>
          <c:idx val="4"/>
          <c:order val="4"/>
          <c:tx>
            <c:strRef>
              <c:f>Template!$F$1</c:f>
              <c:strCache>
                <c:ptCount val="1"/>
                <c:pt idx="0">
                  <c:v>2 Sigma-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Template!$F$2:$F$73</c:f>
              <c:numCache/>
            </c:numRef>
          </c:val>
          <c:smooth val="0"/>
        </c:ser>
        <c:axId val="40754401"/>
        <c:axId val="31245290"/>
      </c:lineChart>
      <c:catAx>
        <c:axId val="40754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245290"/>
        <c:crosses val="autoZero"/>
        <c:auto val="1"/>
        <c:lblOffset val="100"/>
        <c:noMultiLvlLbl val="0"/>
      </c:catAx>
      <c:valAx>
        <c:axId val="3124529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7544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egendEntry>
        <c:idx val="2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83925"/>
          <c:y val="0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rgbClr val="FF99CC"/>
    </a:solidFill>
    <a:ln w="38100">
      <a:solid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BAM-1020 Noise Analysis Results</a:t>
            </a:r>
          </a:p>
        </c:rich>
      </c:tx>
      <c:layout>
        <c:manualLayout>
          <c:xMode val="factor"/>
          <c:yMode val="factor"/>
          <c:x val="0.029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35"/>
          <c:w val="0.9745"/>
          <c:h val="0.965"/>
        </c:manualLayout>
      </c:layout>
      <c:lineChart>
        <c:grouping val="standard"/>
        <c:varyColors val="0"/>
        <c:ser>
          <c:idx val="0"/>
          <c:order val="0"/>
          <c:tx>
            <c:strRef>
              <c:f>'J8460 Zero Sample'!$B$1</c:f>
              <c:strCache>
                <c:ptCount val="1"/>
                <c:pt idx="0">
                  <c:v> Concentration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'J8460 Zero Sample'!$B$2:$B$73</c:f>
              <c:numCache/>
            </c:numRef>
          </c:val>
          <c:smooth val="0"/>
        </c:ser>
        <c:ser>
          <c:idx val="1"/>
          <c:order val="1"/>
          <c:tx>
            <c:strRef>
              <c:f>'J8460 Zero Sample'!$C$1</c:f>
              <c:strCache>
                <c:ptCount val="1"/>
                <c:pt idx="0">
                  <c:v>1 Sigma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'J8460 Zero Sample'!$C$2:$C$73</c:f>
              <c:numCache/>
            </c:numRef>
          </c:val>
          <c:smooth val="0"/>
        </c:ser>
        <c:ser>
          <c:idx val="2"/>
          <c:order val="2"/>
          <c:tx>
            <c:strRef>
              <c:f>'J8460 Zero Sample'!$D$1</c:f>
              <c:strCache>
                <c:ptCount val="1"/>
                <c:pt idx="0">
                  <c:v>1 Sigma-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'J8460 Zero Sample'!$D$2:$D$73</c:f>
              <c:numCache/>
            </c:numRef>
          </c:val>
          <c:smooth val="0"/>
        </c:ser>
        <c:ser>
          <c:idx val="3"/>
          <c:order val="3"/>
          <c:tx>
            <c:strRef>
              <c:f>'J8460 Zero Sample'!$E$1</c:f>
              <c:strCache>
                <c:ptCount val="1"/>
                <c:pt idx="0">
                  <c:v>2 Sigma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'J8460 Zero Sample'!$E$2:$E$73</c:f>
              <c:numCache/>
            </c:numRef>
          </c:val>
          <c:smooth val="0"/>
        </c:ser>
        <c:ser>
          <c:idx val="4"/>
          <c:order val="4"/>
          <c:tx>
            <c:strRef>
              <c:f>'J8460 Zero Sample'!$F$1</c:f>
              <c:strCache>
                <c:ptCount val="1"/>
                <c:pt idx="0">
                  <c:v>2 Sigma-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'J8460 Zero Sample'!$F$2:$F$73</c:f>
              <c:numCache/>
            </c:numRef>
          </c:val>
          <c:smooth val="0"/>
        </c:ser>
        <c:axId val="41783357"/>
        <c:axId val="40505894"/>
      </c:lineChart>
      <c:catAx>
        <c:axId val="41783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505894"/>
        <c:crosses val="autoZero"/>
        <c:auto val="1"/>
        <c:lblOffset val="100"/>
        <c:noMultiLvlLbl val="0"/>
      </c:catAx>
      <c:valAx>
        <c:axId val="4050589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7833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egendEntry>
        <c:idx val="2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83925"/>
          <c:y val="0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rgbClr val="FF99CC"/>
    </a:solidFill>
    <a:ln w="38100">
      <a:solid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BAM-1020 Zero Background Average Results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Template!#REF!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Template!#REF!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9008727"/>
        <c:axId val="59751952"/>
      </c:lineChart>
      <c:catAx>
        <c:axId val="29008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751952"/>
        <c:crosses val="autoZero"/>
        <c:auto val="1"/>
        <c:lblOffset val="100"/>
        <c:noMultiLvlLbl val="0"/>
      </c:catAx>
      <c:valAx>
        <c:axId val="5975195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0087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rgbClr val="00FFFF"/>
    </a:solidFill>
    <a:ln w="381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BAM-1020 Noise Analysis Results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Template!#REF!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Template!#REF!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Template!#REF!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Template!#REF!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Template!#REF!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Template!#REF!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Template!#REF!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Template!#REF!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Template!#REF!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Template!#REF!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896657"/>
        <c:axId val="8069914"/>
      </c:lineChart>
      <c:catAx>
        <c:axId val="896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069914"/>
        <c:crosses val="autoZero"/>
        <c:auto val="1"/>
        <c:lblOffset val="100"/>
        <c:noMultiLvlLbl val="0"/>
      </c:catAx>
      <c:valAx>
        <c:axId val="806991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966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egendEntry>
        <c:idx val="2"/>
        <c:delete val="1"/>
      </c:legendEntry>
      <c:legendEntry>
        <c:idx val="4"/>
        <c:delete val="1"/>
      </c:legendEntry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rgbClr val="FF99CC"/>
    </a:solidFill>
    <a:ln w="381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BAM-1020 Zero Background Average Results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Template!#REF!</c:f>
              <c:strCache>
                <c:ptCount val="1"/>
                <c:pt idx="0">
                  <c:v> Concentration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Template!#REF!</c:f>
              <c:numCache>
                <c:ptCount val="72"/>
              </c:numCache>
            </c:numRef>
          </c:val>
          <c:smooth val="0"/>
        </c:ser>
        <c:ser>
          <c:idx val="5"/>
          <c:order val="1"/>
          <c:tx>
            <c:strRef>
              <c:f>Template!#REF!</c:f>
              <c:strCache>
                <c:ptCount val="1"/>
                <c:pt idx="0">
                  <c:v>Conc Avg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Template!#REF!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</c:ser>
        <c:axId val="5520363"/>
        <c:axId val="49683268"/>
      </c:lineChart>
      <c:catAx>
        <c:axId val="5520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683268"/>
        <c:crosses val="autoZero"/>
        <c:auto val="1"/>
        <c:lblOffset val="100"/>
        <c:noMultiLvlLbl val="0"/>
      </c:catAx>
      <c:valAx>
        <c:axId val="4968326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203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rgbClr val="00FFFF"/>
    </a:solidFill>
    <a:ln w="381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BAM-1020 Noise Analysis Results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Template!#REF!</c:f>
              <c:strCache>
                <c:ptCount val="1"/>
                <c:pt idx="0">
                  <c:v> Concentration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Template!#REF!</c:f>
              <c:numCache>
                <c:ptCount val="72"/>
              </c:numCache>
            </c:numRef>
          </c:val>
          <c:smooth val="0"/>
        </c:ser>
        <c:ser>
          <c:idx val="1"/>
          <c:order val="1"/>
          <c:tx>
            <c:strRef>
              <c:f>Template!#REF!</c:f>
              <c:strCache>
                <c:ptCount val="1"/>
                <c:pt idx="0">
                  <c:v>1 Sigma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Template!#REF!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Template!#REF!</c:f>
              <c:strCache>
                <c:ptCount val="1"/>
                <c:pt idx="0">
                  <c:v>1 Sigma-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Template!#REF!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Template!#REF!</c:f>
              <c:strCache>
                <c:ptCount val="1"/>
                <c:pt idx="0">
                  <c:v>2 Sigma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Template!#REF!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Template!#REF!</c:f>
              <c:strCache>
                <c:ptCount val="1"/>
                <c:pt idx="0">
                  <c:v>2 Sigma-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Template!#REF!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</c:ser>
        <c:axId val="44496229"/>
        <c:axId val="64921742"/>
      </c:lineChart>
      <c:catAx>
        <c:axId val="44496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921742"/>
        <c:crosses val="autoZero"/>
        <c:auto val="1"/>
        <c:lblOffset val="100"/>
        <c:noMultiLvlLbl val="0"/>
      </c:catAx>
      <c:valAx>
        <c:axId val="6492174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4962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egendEntry>
        <c:idx val="2"/>
        <c:delete val="1"/>
      </c:legendEntry>
      <c:legendEntry>
        <c:idx val="4"/>
        <c:delete val="1"/>
      </c:legendEntry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rgbClr val="FF99CC"/>
    </a:solidFill>
    <a:ln w="381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BAM-1020 Zero Background Average Results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Template!#REF!</c:f>
              <c:strCache>
                <c:ptCount val="1"/>
                <c:pt idx="0">
                  <c:v> Concentration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Template!#REF!</c:f>
              <c:numCache>
                <c:ptCount val="72"/>
              </c:numCache>
            </c:numRef>
          </c:val>
          <c:smooth val="0"/>
        </c:ser>
        <c:axId val="47424767"/>
        <c:axId val="24169720"/>
      </c:lineChart>
      <c:catAx>
        <c:axId val="47424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169720"/>
        <c:crosses val="autoZero"/>
        <c:auto val="1"/>
        <c:lblOffset val="100"/>
        <c:noMultiLvlLbl val="0"/>
      </c:catAx>
      <c:valAx>
        <c:axId val="2416972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424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rgbClr val="00FFFF"/>
    </a:solidFill>
    <a:ln w="381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BAM-1020 Noise Analysis Results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Template!#REF!</c:f>
              <c:strCache>
                <c:ptCount val="1"/>
                <c:pt idx="0">
                  <c:v> Concentration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Template!#REF!</c:f>
              <c:numCache>
                <c:ptCount val="72"/>
              </c:numCache>
            </c:numRef>
          </c:val>
          <c:smooth val="0"/>
        </c:ser>
        <c:ser>
          <c:idx val="1"/>
          <c:order val="1"/>
          <c:tx>
            <c:strRef>
              <c:f>Template!#REF!</c:f>
              <c:strCache>
                <c:ptCount val="1"/>
                <c:pt idx="0">
                  <c:v>1 Sigma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Template!#REF!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Template!#REF!</c:f>
              <c:strCache>
                <c:ptCount val="1"/>
                <c:pt idx="0">
                  <c:v>1 Sigma-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Template!#REF!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Template!#REF!</c:f>
              <c:strCache>
                <c:ptCount val="1"/>
                <c:pt idx="0">
                  <c:v>2 Sigma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Template!#REF!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Template!#REF!</c:f>
              <c:strCache>
                <c:ptCount val="1"/>
                <c:pt idx="0">
                  <c:v>2 Sigma-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Template!#REF!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</c:ser>
        <c:axId val="16200889"/>
        <c:axId val="11590274"/>
      </c:lineChart>
      <c:catAx>
        <c:axId val="16200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590274"/>
        <c:crosses val="autoZero"/>
        <c:auto val="1"/>
        <c:lblOffset val="100"/>
        <c:noMultiLvlLbl val="0"/>
      </c:catAx>
      <c:valAx>
        <c:axId val="1159027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2008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egendEntry>
        <c:idx val="2"/>
        <c:delete val="1"/>
      </c:legendEntry>
      <c:legendEntry>
        <c:idx val="4"/>
        <c:delete val="1"/>
      </c:legendEntry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rgbClr val="FF99CC"/>
    </a:solidFill>
    <a:ln w="381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BAM-1020 Zero Background Average Results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'J8460 Zero Sample'!$B$1</c:f>
              <c:strCache>
                <c:ptCount val="1"/>
                <c:pt idx="0">
                  <c:v> Concentration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'J8460 Zero Sample'!$B$2:$B$73</c:f>
              <c:numCache>
                <c:ptCount val="72"/>
                <c:pt idx="0">
                  <c:v>0.001</c:v>
                </c:pt>
                <c:pt idx="1">
                  <c:v>0.005</c:v>
                </c:pt>
                <c:pt idx="2">
                  <c:v>0.002</c:v>
                </c:pt>
                <c:pt idx="3">
                  <c:v>-0.001</c:v>
                </c:pt>
                <c:pt idx="4">
                  <c:v>-0.002</c:v>
                </c:pt>
                <c:pt idx="5">
                  <c:v>-0.001</c:v>
                </c:pt>
                <c:pt idx="6">
                  <c:v>0.001</c:v>
                </c:pt>
                <c:pt idx="7">
                  <c:v>0</c:v>
                </c:pt>
                <c:pt idx="8">
                  <c:v>0.001</c:v>
                </c:pt>
                <c:pt idx="9">
                  <c:v>0.003</c:v>
                </c:pt>
                <c:pt idx="10">
                  <c:v>0.002</c:v>
                </c:pt>
                <c:pt idx="11">
                  <c:v>0</c:v>
                </c:pt>
                <c:pt idx="12">
                  <c:v>0.001</c:v>
                </c:pt>
                <c:pt idx="13">
                  <c:v>0.004</c:v>
                </c:pt>
                <c:pt idx="14">
                  <c:v>0.003</c:v>
                </c:pt>
                <c:pt idx="15">
                  <c:v>0.002</c:v>
                </c:pt>
                <c:pt idx="16">
                  <c:v>0.002</c:v>
                </c:pt>
                <c:pt idx="17">
                  <c:v>0.002</c:v>
                </c:pt>
                <c:pt idx="18">
                  <c:v>0.003</c:v>
                </c:pt>
                <c:pt idx="19">
                  <c:v>0.003</c:v>
                </c:pt>
                <c:pt idx="20">
                  <c:v>0.003</c:v>
                </c:pt>
                <c:pt idx="21">
                  <c:v>0.001</c:v>
                </c:pt>
                <c:pt idx="22">
                  <c:v>0</c:v>
                </c:pt>
                <c:pt idx="23">
                  <c:v>0.003</c:v>
                </c:pt>
                <c:pt idx="24">
                  <c:v>0.004</c:v>
                </c:pt>
                <c:pt idx="25">
                  <c:v>0.004</c:v>
                </c:pt>
                <c:pt idx="26">
                  <c:v>0.002</c:v>
                </c:pt>
                <c:pt idx="27">
                  <c:v>-0.001</c:v>
                </c:pt>
                <c:pt idx="28">
                  <c:v>0.002</c:v>
                </c:pt>
                <c:pt idx="29">
                  <c:v>0.003</c:v>
                </c:pt>
                <c:pt idx="30">
                  <c:v>0.003</c:v>
                </c:pt>
                <c:pt idx="31">
                  <c:v>0.003</c:v>
                </c:pt>
                <c:pt idx="32">
                  <c:v>0.001</c:v>
                </c:pt>
                <c:pt idx="33">
                  <c:v>0.003</c:v>
                </c:pt>
                <c:pt idx="34">
                  <c:v>0.004</c:v>
                </c:pt>
                <c:pt idx="35">
                  <c:v>0</c:v>
                </c:pt>
                <c:pt idx="36">
                  <c:v>-0.002</c:v>
                </c:pt>
                <c:pt idx="37">
                  <c:v>-0.002</c:v>
                </c:pt>
                <c:pt idx="38">
                  <c:v>0.002</c:v>
                </c:pt>
                <c:pt idx="39">
                  <c:v>0.001</c:v>
                </c:pt>
                <c:pt idx="40">
                  <c:v>0.001</c:v>
                </c:pt>
                <c:pt idx="41">
                  <c:v>0.004</c:v>
                </c:pt>
                <c:pt idx="42">
                  <c:v>0.003</c:v>
                </c:pt>
                <c:pt idx="43">
                  <c:v>-0.001</c:v>
                </c:pt>
                <c:pt idx="44">
                  <c:v>-0.001</c:v>
                </c:pt>
                <c:pt idx="45">
                  <c:v>0</c:v>
                </c:pt>
                <c:pt idx="46">
                  <c:v>0.003</c:v>
                </c:pt>
                <c:pt idx="47">
                  <c:v>0.003</c:v>
                </c:pt>
                <c:pt idx="48">
                  <c:v>0</c:v>
                </c:pt>
                <c:pt idx="49">
                  <c:v>0.001</c:v>
                </c:pt>
                <c:pt idx="50">
                  <c:v>0</c:v>
                </c:pt>
                <c:pt idx="51">
                  <c:v>-0.002</c:v>
                </c:pt>
                <c:pt idx="52">
                  <c:v>0.002</c:v>
                </c:pt>
                <c:pt idx="53">
                  <c:v>0.003</c:v>
                </c:pt>
                <c:pt idx="54">
                  <c:v>0.002</c:v>
                </c:pt>
                <c:pt idx="55">
                  <c:v>0.001</c:v>
                </c:pt>
                <c:pt idx="56">
                  <c:v>0.001</c:v>
                </c:pt>
                <c:pt idx="57">
                  <c:v>0.002</c:v>
                </c:pt>
                <c:pt idx="58">
                  <c:v>0.001</c:v>
                </c:pt>
                <c:pt idx="59">
                  <c:v>0.003</c:v>
                </c:pt>
                <c:pt idx="60">
                  <c:v>0.004</c:v>
                </c:pt>
                <c:pt idx="61">
                  <c:v>0</c:v>
                </c:pt>
                <c:pt idx="62">
                  <c:v>-0.001</c:v>
                </c:pt>
                <c:pt idx="63">
                  <c:v>0.001</c:v>
                </c:pt>
                <c:pt idx="64">
                  <c:v>0.002</c:v>
                </c:pt>
                <c:pt idx="65">
                  <c:v>0.001</c:v>
                </c:pt>
                <c:pt idx="66">
                  <c:v>0.001</c:v>
                </c:pt>
                <c:pt idx="67">
                  <c:v>0.002</c:v>
                </c:pt>
                <c:pt idx="68">
                  <c:v>0.002</c:v>
                </c:pt>
                <c:pt idx="69">
                  <c:v>0.004</c:v>
                </c:pt>
                <c:pt idx="70">
                  <c:v>0.004</c:v>
                </c:pt>
                <c:pt idx="71">
                  <c:v>0.001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'J8460 Zero Sample'!$G$1</c:f>
              <c:strCache>
                <c:ptCount val="1"/>
                <c:pt idx="0">
                  <c:v>Conc Avg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'J8460 Zero Sample'!$G$2:$G$73</c:f>
              <c:numCache>
                <c:ptCount val="72"/>
                <c:pt idx="0">
                  <c:v>0.0015555555555555566</c:v>
                </c:pt>
                <c:pt idx="1">
                  <c:v>0.0015555555555555566</c:v>
                </c:pt>
                <c:pt idx="2">
                  <c:v>0.0015555555555555566</c:v>
                </c:pt>
                <c:pt idx="3">
                  <c:v>0.0015555555555555566</c:v>
                </c:pt>
                <c:pt idx="4">
                  <c:v>0.0015555555555555566</c:v>
                </c:pt>
                <c:pt idx="5">
                  <c:v>0.0015555555555555566</c:v>
                </c:pt>
                <c:pt idx="6">
                  <c:v>0.0015555555555555566</c:v>
                </c:pt>
                <c:pt idx="7">
                  <c:v>0.0015555555555555566</c:v>
                </c:pt>
                <c:pt idx="8">
                  <c:v>0.0015555555555555566</c:v>
                </c:pt>
                <c:pt idx="9">
                  <c:v>0.0015555555555555566</c:v>
                </c:pt>
                <c:pt idx="10">
                  <c:v>0.0015555555555555566</c:v>
                </c:pt>
                <c:pt idx="11">
                  <c:v>0.0015555555555555566</c:v>
                </c:pt>
                <c:pt idx="12">
                  <c:v>0.0015555555555555566</c:v>
                </c:pt>
                <c:pt idx="13">
                  <c:v>0.0015555555555555566</c:v>
                </c:pt>
                <c:pt idx="14">
                  <c:v>0.0015555555555555566</c:v>
                </c:pt>
                <c:pt idx="15">
                  <c:v>0.0015555555555555566</c:v>
                </c:pt>
                <c:pt idx="16">
                  <c:v>0.0015555555555555566</c:v>
                </c:pt>
                <c:pt idx="17">
                  <c:v>0.0015555555555555566</c:v>
                </c:pt>
                <c:pt idx="18">
                  <c:v>0.0015555555555555566</c:v>
                </c:pt>
                <c:pt idx="19">
                  <c:v>0.0015555555555555566</c:v>
                </c:pt>
                <c:pt idx="20">
                  <c:v>0.0015555555555555566</c:v>
                </c:pt>
                <c:pt idx="21">
                  <c:v>0.0015555555555555566</c:v>
                </c:pt>
                <c:pt idx="22">
                  <c:v>0.0015555555555555566</c:v>
                </c:pt>
                <c:pt idx="23">
                  <c:v>0.0015555555555555566</c:v>
                </c:pt>
                <c:pt idx="24">
                  <c:v>0.0015555555555555566</c:v>
                </c:pt>
                <c:pt idx="25">
                  <c:v>0.0015555555555555566</c:v>
                </c:pt>
                <c:pt idx="26">
                  <c:v>0.0015555555555555566</c:v>
                </c:pt>
                <c:pt idx="27">
                  <c:v>0.0015555555555555566</c:v>
                </c:pt>
                <c:pt idx="28">
                  <c:v>0.0015555555555555566</c:v>
                </c:pt>
                <c:pt idx="29">
                  <c:v>0.0015555555555555566</c:v>
                </c:pt>
                <c:pt idx="30">
                  <c:v>0.0015555555555555566</c:v>
                </c:pt>
                <c:pt idx="31">
                  <c:v>0.0015555555555555566</c:v>
                </c:pt>
                <c:pt idx="32">
                  <c:v>0.0015555555555555566</c:v>
                </c:pt>
                <c:pt idx="33">
                  <c:v>0.0015555555555555566</c:v>
                </c:pt>
                <c:pt idx="34">
                  <c:v>0.0015555555555555566</c:v>
                </c:pt>
                <c:pt idx="35">
                  <c:v>0.0015555555555555566</c:v>
                </c:pt>
                <c:pt idx="36">
                  <c:v>0.0015555555555555566</c:v>
                </c:pt>
                <c:pt idx="37">
                  <c:v>0.0015555555555555566</c:v>
                </c:pt>
                <c:pt idx="38">
                  <c:v>0.0015555555555555566</c:v>
                </c:pt>
                <c:pt idx="39">
                  <c:v>0.0015555555555555566</c:v>
                </c:pt>
                <c:pt idx="40">
                  <c:v>0.0015555555555555566</c:v>
                </c:pt>
                <c:pt idx="41">
                  <c:v>0.0015555555555555566</c:v>
                </c:pt>
                <c:pt idx="42">
                  <c:v>0.0015555555555555566</c:v>
                </c:pt>
                <c:pt idx="43">
                  <c:v>0.0015555555555555566</c:v>
                </c:pt>
                <c:pt idx="44">
                  <c:v>0.0015555555555555566</c:v>
                </c:pt>
                <c:pt idx="45">
                  <c:v>0.0015555555555555566</c:v>
                </c:pt>
                <c:pt idx="46">
                  <c:v>0.0015555555555555566</c:v>
                </c:pt>
                <c:pt idx="47">
                  <c:v>0.0015555555555555566</c:v>
                </c:pt>
                <c:pt idx="48">
                  <c:v>0.0015555555555555566</c:v>
                </c:pt>
                <c:pt idx="49">
                  <c:v>0.0015555555555555566</c:v>
                </c:pt>
                <c:pt idx="50">
                  <c:v>0.0015555555555555566</c:v>
                </c:pt>
                <c:pt idx="51">
                  <c:v>0.0015555555555555566</c:v>
                </c:pt>
                <c:pt idx="52">
                  <c:v>0.0015555555555555566</c:v>
                </c:pt>
                <c:pt idx="53">
                  <c:v>0.0015555555555555566</c:v>
                </c:pt>
                <c:pt idx="54">
                  <c:v>0.0015555555555555566</c:v>
                </c:pt>
                <c:pt idx="55">
                  <c:v>0.0015555555555555566</c:v>
                </c:pt>
                <c:pt idx="56">
                  <c:v>0.0015555555555555566</c:v>
                </c:pt>
                <c:pt idx="57">
                  <c:v>0.0015555555555555566</c:v>
                </c:pt>
                <c:pt idx="58">
                  <c:v>0.0015555555555555566</c:v>
                </c:pt>
                <c:pt idx="59">
                  <c:v>0.0015555555555555566</c:v>
                </c:pt>
                <c:pt idx="60">
                  <c:v>0.0015555555555555566</c:v>
                </c:pt>
                <c:pt idx="61">
                  <c:v>0.0015555555555555566</c:v>
                </c:pt>
                <c:pt idx="62">
                  <c:v>0.0015555555555555566</c:v>
                </c:pt>
                <c:pt idx="63">
                  <c:v>0.0015555555555555566</c:v>
                </c:pt>
                <c:pt idx="64">
                  <c:v>0.0015555555555555566</c:v>
                </c:pt>
                <c:pt idx="65">
                  <c:v>0.0015555555555555566</c:v>
                </c:pt>
                <c:pt idx="66">
                  <c:v>0.0015555555555555566</c:v>
                </c:pt>
                <c:pt idx="67">
                  <c:v>0.0015555555555555566</c:v>
                </c:pt>
                <c:pt idx="68">
                  <c:v>0.0015555555555555566</c:v>
                </c:pt>
                <c:pt idx="69">
                  <c:v>0.0015555555555555566</c:v>
                </c:pt>
                <c:pt idx="70">
                  <c:v>0.0015555555555555566</c:v>
                </c:pt>
                <c:pt idx="71">
                  <c:v>0.0015555555555555566</c:v>
                </c:pt>
              </c:numCache>
            </c:numRef>
          </c:val>
          <c:smooth val="0"/>
        </c:ser>
        <c:axId val="37203603"/>
        <c:axId val="66396972"/>
      </c:lineChart>
      <c:catAx>
        <c:axId val="37203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396972"/>
        <c:crosses val="autoZero"/>
        <c:auto val="1"/>
        <c:lblOffset val="100"/>
        <c:noMultiLvlLbl val="0"/>
      </c:catAx>
      <c:valAx>
        <c:axId val="6639697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2036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rgbClr val="00FFFF"/>
    </a:solidFill>
    <a:ln w="38100">
      <a:solid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13</xdr:row>
      <xdr:rowOff>76200</xdr:rowOff>
    </xdr:from>
    <xdr:to>
      <xdr:col>14</xdr:col>
      <xdr:colOff>876300</xdr:colOff>
      <xdr:row>27</xdr:row>
      <xdr:rowOff>57150</xdr:rowOff>
    </xdr:to>
    <xdr:graphicFrame>
      <xdr:nvGraphicFramePr>
        <xdr:cNvPr id="1" name="Chart 3"/>
        <xdr:cNvGraphicFramePr/>
      </xdr:nvGraphicFramePr>
      <xdr:xfrm>
        <a:off x="1990725" y="2181225"/>
        <a:ext cx="653415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27</xdr:row>
      <xdr:rowOff>123825</xdr:rowOff>
    </xdr:from>
    <xdr:to>
      <xdr:col>14</xdr:col>
      <xdr:colOff>885825</xdr:colOff>
      <xdr:row>41</xdr:row>
      <xdr:rowOff>114300</xdr:rowOff>
    </xdr:to>
    <xdr:graphicFrame>
      <xdr:nvGraphicFramePr>
        <xdr:cNvPr id="2" name="Chart 5"/>
        <xdr:cNvGraphicFramePr/>
      </xdr:nvGraphicFramePr>
      <xdr:xfrm>
        <a:off x="1990725" y="4495800"/>
        <a:ext cx="6543675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0</xdr:rowOff>
    </xdr:from>
    <xdr:to>
      <xdr:col>14</xdr:col>
      <xdr:colOff>647700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90725" y="0"/>
        <a:ext cx="6305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0</xdr:row>
      <xdr:rowOff>0</xdr:rowOff>
    </xdr:from>
    <xdr:to>
      <xdr:col>14</xdr:col>
      <xdr:colOff>638175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990725" y="0"/>
        <a:ext cx="62960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</xdr:colOff>
      <xdr:row>0</xdr:row>
      <xdr:rowOff>0</xdr:rowOff>
    </xdr:from>
    <xdr:to>
      <xdr:col>14</xdr:col>
      <xdr:colOff>876300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990725" y="0"/>
        <a:ext cx="6534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9525</xdr:colOff>
      <xdr:row>0</xdr:row>
      <xdr:rowOff>0</xdr:rowOff>
    </xdr:from>
    <xdr:to>
      <xdr:col>14</xdr:col>
      <xdr:colOff>885825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990725" y="0"/>
        <a:ext cx="65436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9525</xdr:colOff>
      <xdr:row>0</xdr:row>
      <xdr:rowOff>0</xdr:rowOff>
    </xdr:from>
    <xdr:to>
      <xdr:col>14</xdr:col>
      <xdr:colOff>876300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1990725" y="0"/>
        <a:ext cx="65341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9525</xdr:colOff>
      <xdr:row>0</xdr:row>
      <xdr:rowOff>0</xdr:rowOff>
    </xdr:from>
    <xdr:to>
      <xdr:col>14</xdr:col>
      <xdr:colOff>885825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1990725" y="0"/>
        <a:ext cx="65436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9525</xdr:colOff>
      <xdr:row>0</xdr:row>
      <xdr:rowOff>0</xdr:rowOff>
    </xdr:from>
    <xdr:to>
      <xdr:col>14</xdr:col>
      <xdr:colOff>876300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1990725" y="0"/>
        <a:ext cx="65341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9525</xdr:colOff>
      <xdr:row>0</xdr:row>
      <xdr:rowOff>0</xdr:rowOff>
    </xdr:from>
    <xdr:to>
      <xdr:col>14</xdr:col>
      <xdr:colOff>885825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1990725" y="0"/>
        <a:ext cx="65436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9525</xdr:colOff>
      <xdr:row>13</xdr:row>
      <xdr:rowOff>76200</xdr:rowOff>
    </xdr:from>
    <xdr:to>
      <xdr:col>14</xdr:col>
      <xdr:colOff>876300</xdr:colOff>
      <xdr:row>27</xdr:row>
      <xdr:rowOff>57150</xdr:rowOff>
    </xdr:to>
    <xdr:graphicFrame>
      <xdr:nvGraphicFramePr>
        <xdr:cNvPr id="9" name="Chart 11"/>
        <xdr:cNvGraphicFramePr/>
      </xdr:nvGraphicFramePr>
      <xdr:xfrm>
        <a:off x="1990725" y="2181225"/>
        <a:ext cx="6534150" cy="2247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9525</xdr:colOff>
      <xdr:row>27</xdr:row>
      <xdr:rowOff>123825</xdr:rowOff>
    </xdr:from>
    <xdr:to>
      <xdr:col>14</xdr:col>
      <xdr:colOff>885825</xdr:colOff>
      <xdr:row>41</xdr:row>
      <xdr:rowOff>114300</xdr:rowOff>
    </xdr:to>
    <xdr:graphicFrame>
      <xdr:nvGraphicFramePr>
        <xdr:cNvPr id="10" name="Chart 12"/>
        <xdr:cNvGraphicFramePr/>
      </xdr:nvGraphicFramePr>
      <xdr:xfrm>
        <a:off x="1990725" y="4495800"/>
        <a:ext cx="6543675" cy="2257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3"/>
  <sheetViews>
    <sheetView tabSelected="1" workbookViewId="0" topLeftCell="A1">
      <pane ySplit="1" topLeftCell="BM2" activePane="bottomLeft" state="frozen"/>
      <selection pane="topLeft" activeCell="A1" sqref="A1"/>
      <selection pane="bottomLeft" activeCell="O5" sqref="O5"/>
    </sheetView>
  </sheetViews>
  <sheetFormatPr defaultColWidth="9.140625" defaultRowHeight="12.75"/>
  <cols>
    <col min="1" max="1" width="13.28125" style="1" customWidth="1"/>
    <col min="2" max="2" width="13.7109375" style="1" customWidth="1"/>
    <col min="3" max="7" width="0.13671875" style="1" customWidth="1"/>
    <col min="8" max="8" width="2.00390625" style="0" customWidth="1"/>
    <col min="9" max="9" width="26.140625" style="1" customWidth="1"/>
    <col min="10" max="10" width="10.421875" style="1" bestFit="1" customWidth="1"/>
    <col min="11" max="11" width="26.7109375" style="1" customWidth="1"/>
    <col min="12" max="12" width="3.421875" style="19" customWidth="1"/>
    <col min="13" max="14" width="9.140625" style="19" customWidth="1"/>
    <col min="15" max="15" width="16.00390625" style="19" customWidth="1"/>
    <col min="16" max="21" width="9.140625" style="19" customWidth="1"/>
    <col min="22" max="16384" width="9.140625" style="1" customWidth="1"/>
  </cols>
  <sheetData>
    <row r="1" spans="1:21" s="5" customFormat="1" ht="12.75">
      <c r="A1" s="6" t="s">
        <v>0</v>
      </c>
      <c r="B1" s="7" t="s">
        <v>1</v>
      </c>
      <c r="C1" s="9" t="s">
        <v>2</v>
      </c>
      <c r="D1" s="9" t="s">
        <v>4</v>
      </c>
      <c r="E1" s="10" t="s">
        <v>3</v>
      </c>
      <c r="F1" s="10" t="s">
        <v>5</v>
      </c>
      <c r="G1" s="13" t="s">
        <v>7</v>
      </c>
      <c r="H1" s="39"/>
      <c r="I1" s="39"/>
      <c r="J1" s="39"/>
      <c r="K1" s="39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15" ht="12.75">
      <c r="A2" s="15">
        <v>40087.75</v>
      </c>
      <c r="B2" s="16">
        <v>0.001</v>
      </c>
      <c r="C2" s="4">
        <f>J11+J12</f>
        <v>0.0032662418430831376</v>
      </c>
      <c r="D2" s="4">
        <f>J11-J12</f>
        <v>-0.0001551307319720245</v>
      </c>
      <c r="E2" s="4">
        <f>J11+(2*J12)</f>
        <v>0.004976928130610719</v>
      </c>
      <c r="F2" s="4">
        <f>J11-(2*J12)</f>
        <v>-0.0018658170194996056</v>
      </c>
      <c r="G2" s="4">
        <f>J11</f>
        <v>0.0015555555555555566</v>
      </c>
      <c r="H2" s="22"/>
      <c r="I2" s="38" t="s">
        <v>14</v>
      </c>
      <c r="J2" s="38"/>
      <c r="K2" s="38"/>
      <c r="O2" s="23" t="s">
        <v>32</v>
      </c>
    </row>
    <row r="3" spans="1:15" ht="12.75">
      <c r="A3" s="15">
        <v>40087.791666666664</v>
      </c>
      <c r="B3" s="16">
        <v>0.005</v>
      </c>
      <c r="C3" s="4">
        <f>C2</f>
        <v>0.0032662418430831376</v>
      </c>
      <c r="D3" s="4">
        <f>D2</f>
        <v>-0.0001551307319720245</v>
      </c>
      <c r="E3" s="4">
        <f>E2</f>
        <v>0.004976928130610719</v>
      </c>
      <c r="F3" s="4">
        <f>F2</f>
        <v>-0.0018658170194996056</v>
      </c>
      <c r="G3" s="4">
        <f>G2</f>
        <v>0.0015555555555555566</v>
      </c>
      <c r="H3" s="22"/>
      <c r="I3" s="8" t="s">
        <v>10</v>
      </c>
      <c r="J3" s="44" t="s">
        <v>26</v>
      </c>
      <c r="K3" s="44"/>
      <c r="O3" s="23" t="s">
        <v>27</v>
      </c>
    </row>
    <row r="4" spans="1:15" ht="12.75">
      <c r="A4" s="15">
        <v>40087.833333333336</v>
      </c>
      <c r="B4" s="16">
        <v>0.002</v>
      </c>
      <c r="C4" s="4">
        <f aca="true" t="shared" si="0" ref="C4:C67">C3</f>
        <v>0.0032662418430831376</v>
      </c>
      <c r="D4" s="4">
        <f aca="true" t="shared" si="1" ref="D4:D67">D3</f>
        <v>-0.0001551307319720245</v>
      </c>
      <c r="E4" s="4">
        <f aca="true" t="shared" si="2" ref="E4:E67">E3</f>
        <v>0.004976928130610719</v>
      </c>
      <c r="F4" s="4">
        <f aca="true" t="shared" si="3" ref="F4:F67">F3</f>
        <v>-0.0018658170194996056</v>
      </c>
      <c r="G4" s="4">
        <f aca="true" t="shared" si="4" ref="G4:G67">G3</f>
        <v>0.0015555555555555566</v>
      </c>
      <c r="H4" s="22"/>
      <c r="I4" s="8" t="s">
        <v>11</v>
      </c>
      <c r="J4" s="44" t="s">
        <v>13</v>
      </c>
      <c r="K4" s="44"/>
      <c r="O4" s="24" t="s">
        <v>13</v>
      </c>
    </row>
    <row r="5" spans="1:11" ht="12.75">
      <c r="A5" s="15">
        <v>40087.875</v>
      </c>
      <c r="B5" s="16">
        <v>-0.001</v>
      </c>
      <c r="C5" s="4">
        <f t="shared" si="0"/>
        <v>0.0032662418430831376</v>
      </c>
      <c r="D5" s="4">
        <f t="shared" si="1"/>
        <v>-0.0001551307319720245</v>
      </c>
      <c r="E5" s="4">
        <f t="shared" si="2"/>
        <v>0.004976928130610719</v>
      </c>
      <c r="F5" s="4">
        <f t="shared" si="3"/>
        <v>-0.0018658170194996056</v>
      </c>
      <c r="G5" s="4">
        <f t="shared" si="4"/>
        <v>0.0015555555555555566</v>
      </c>
      <c r="H5" s="22"/>
      <c r="I5" s="8" t="s">
        <v>28</v>
      </c>
      <c r="J5" s="45">
        <v>40087</v>
      </c>
      <c r="K5" s="44"/>
    </row>
    <row r="6" spans="1:11" ht="12.75">
      <c r="A6" s="15">
        <v>40087.916666666664</v>
      </c>
      <c r="B6" s="16">
        <v>-0.002</v>
      </c>
      <c r="C6" s="4">
        <f t="shared" si="0"/>
        <v>0.0032662418430831376</v>
      </c>
      <c r="D6" s="4">
        <f t="shared" si="1"/>
        <v>-0.0001551307319720245</v>
      </c>
      <c r="E6" s="4">
        <f t="shared" si="2"/>
        <v>0.004976928130610719</v>
      </c>
      <c r="F6" s="4">
        <f t="shared" si="3"/>
        <v>-0.0018658170194996056</v>
      </c>
      <c r="G6" s="4">
        <f t="shared" si="4"/>
        <v>0.0015555555555555566</v>
      </c>
      <c r="H6" s="22"/>
      <c r="I6" s="8" t="s">
        <v>29</v>
      </c>
      <c r="J6" s="45">
        <v>40090</v>
      </c>
      <c r="K6" s="45"/>
    </row>
    <row r="7" spans="1:11" ht="12.75">
      <c r="A7" s="15">
        <v>40087.958333333336</v>
      </c>
      <c r="B7" s="16">
        <v>-0.001</v>
      </c>
      <c r="C7" s="4">
        <f t="shared" si="0"/>
        <v>0.0032662418430831376</v>
      </c>
      <c r="D7" s="4">
        <f t="shared" si="1"/>
        <v>-0.0001551307319720245</v>
      </c>
      <c r="E7" s="4">
        <f t="shared" si="2"/>
        <v>0.004976928130610719</v>
      </c>
      <c r="F7" s="4">
        <f t="shared" si="3"/>
        <v>-0.0018658170194996056</v>
      </c>
      <c r="G7" s="4">
        <f t="shared" si="4"/>
        <v>0.0015555555555555566</v>
      </c>
      <c r="H7" s="22"/>
      <c r="I7" s="8" t="s">
        <v>15</v>
      </c>
      <c r="J7" s="40">
        <v>-0.0014</v>
      </c>
      <c r="K7" s="40"/>
    </row>
    <row r="8" spans="1:11" ht="12.75">
      <c r="A8" s="15">
        <v>40088</v>
      </c>
      <c r="B8" s="16">
        <v>0.001</v>
      </c>
      <c r="C8" s="4">
        <f t="shared" si="0"/>
        <v>0.0032662418430831376</v>
      </c>
      <c r="D8" s="4">
        <f t="shared" si="1"/>
        <v>-0.0001551307319720245</v>
      </c>
      <c r="E8" s="4">
        <f t="shared" si="2"/>
        <v>0.004976928130610719</v>
      </c>
      <c r="F8" s="4">
        <f t="shared" si="3"/>
        <v>-0.0018658170194996056</v>
      </c>
      <c r="G8" s="4">
        <f t="shared" si="4"/>
        <v>0.0015555555555555566</v>
      </c>
      <c r="H8" s="22"/>
      <c r="I8" s="8" t="s">
        <v>12</v>
      </c>
      <c r="J8" s="40">
        <v>0</v>
      </c>
      <c r="K8" s="40"/>
    </row>
    <row r="9" spans="1:9" ht="12.75">
      <c r="A9" s="15">
        <v>40088.041666666664</v>
      </c>
      <c r="B9" s="16">
        <v>0</v>
      </c>
      <c r="C9" s="4">
        <f t="shared" si="0"/>
        <v>0.0032662418430831376</v>
      </c>
      <c r="D9" s="4">
        <f t="shared" si="1"/>
        <v>-0.0001551307319720245</v>
      </c>
      <c r="E9" s="4">
        <f t="shared" si="2"/>
        <v>0.004976928130610719</v>
      </c>
      <c r="F9" s="4">
        <f t="shared" si="3"/>
        <v>-0.0018658170194996056</v>
      </c>
      <c r="G9" s="4">
        <f t="shared" si="4"/>
        <v>0.0015555555555555566</v>
      </c>
      <c r="H9" s="22"/>
      <c r="I9" s="14"/>
    </row>
    <row r="10" spans="1:11" ht="12.75">
      <c r="A10" s="15">
        <v>40088.083333333336</v>
      </c>
      <c r="B10" s="16">
        <v>0.001</v>
      </c>
      <c r="C10" s="4">
        <f t="shared" si="0"/>
        <v>0.0032662418430831376</v>
      </c>
      <c r="D10" s="4">
        <f t="shared" si="1"/>
        <v>-0.0001551307319720245</v>
      </c>
      <c r="E10" s="4">
        <f t="shared" si="2"/>
        <v>0.004976928130610719</v>
      </c>
      <c r="F10" s="4">
        <f t="shared" si="3"/>
        <v>-0.0018658170194996056</v>
      </c>
      <c r="G10" s="4">
        <f t="shared" si="4"/>
        <v>0.0015555555555555566</v>
      </c>
      <c r="H10" s="22"/>
      <c r="I10" s="41" t="s">
        <v>8</v>
      </c>
      <c r="J10" s="42"/>
      <c r="K10" s="43"/>
    </row>
    <row r="11" spans="1:13" ht="12.75">
      <c r="A11" s="15">
        <v>40088.125</v>
      </c>
      <c r="B11" s="16">
        <v>0.003</v>
      </c>
      <c r="C11" s="4">
        <f t="shared" si="0"/>
        <v>0.0032662418430831376</v>
      </c>
      <c r="D11" s="4">
        <f t="shared" si="1"/>
        <v>-0.0001551307319720245</v>
      </c>
      <c r="E11" s="4">
        <f t="shared" si="2"/>
        <v>0.004976928130610719</v>
      </c>
      <c r="F11" s="4">
        <f t="shared" si="3"/>
        <v>-0.0018658170194996056</v>
      </c>
      <c r="G11" s="4">
        <f t="shared" si="4"/>
        <v>0.0015555555555555566</v>
      </c>
      <c r="H11" s="22"/>
      <c r="I11" s="11" t="s">
        <v>31</v>
      </c>
      <c r="J11" s="51">
        <f>AVERAGE(B2:B73)</f>
        <v>0.0015555555555555566</v>
      </c>
      <c r="K11" s="50"/>
      <c r="M11" s="25"/>
    </row>
    <row r="12" spans="1:13" ht="12.75">
      <c r="A12" s="15">
        <v>40088.166666666664</v>
      </c>
      <c r="B12" s="16">
        <v>0.002</v>
      </c>
      <c r="C12" s="4">
        <f t="shared" si="0"/>
        <v>0.0032662418430831376</v>
      </c>
      <c r="D12" s="4">
        <f t="shared" si="1"/>
        <v>-0.0001551307319720245</v>
      </c>
      <c r="E12" s="4">
        <f t="shared" si="2"/>
        <v>0.004976928130610719</v>
      </c>
      <c r="F12" s="4">
        <f t="shared" si="3"/>
        <v>-0.0018658170194996056</v>
      </c>
      <c r="G12" s="4">
        <f t="shared" si="4"/>
        <v>0.0015555555555555566</v>
      </c>
      <c r="H12" s="22"/>
      <c r="I12" s="11" t="s">
        <v>6</v>
      </c>
      <c r="J12" s="51">
        <f>STDEV(B2:B73)</f>
        <v>0.001710686287527581</v>
      </c>
      <c r="K12" s="52" t="str">
        <f>IF(J12&lt;0.00241,"Within Lab Spec &lt; .0024 mg","Beyond Lab Spec")</f>
        <v>Within Lab Spec &lt; .0024 mg</v>
      </c>
      <c r="M12" s="25"/>
    </row>
    <row r="13" spans="1:11" ht="12.75">
      <c r="A13" s="15">
        <v>40088.208333333336</v>
      </c>
      <c r="B13" s="16">
        <v>0</v>
      </c>
      <c r="C13" s="4">
        <f t="shared" si="0"/>
        <v>0.0032662418430831376</v>
      </c>
      <c r="D13" s="4">
        <f t="shared" si="1"/>
        <v>-0.0001551307319720245</v>
      </c>
      <c r="E13" s="4">
        <f t="shared" si="2"/>
        <v>0.004976928130610719</v>
      </c>
      <c r="F13" s="4">
        <f t="shared" si="3"/>
        <v>-0.0018658170194996056</v>
      </c>
      <c r="G13" s="4">
        <f t="shared" si="4"/>
        <v>0.0015555555555555566</v>
      </c>
      <c r="H13" s="22"/>
      <c r="I13" s="8" t="s">
        <v>33</v>
      </c>
      <c r="J13" s="12">
        <f>(-J11)</f>
        <v>-0.0015555555555555566</v>
      </c>
      <c r="K13" s="17" t="s">
        <v>9</v>
      </c>
    </row>
    <row r="14" spans="1:11" ht="12.75">
      <c r="A14" s="15">
        <v>40088.25</v>
      </c>
      <c r="B14" s="16">
        <v>0.001</v>
      </c>
      <c r="C14" s="4">
        <f t="shared" si="0"/>
        <v>0.0032662418430831376</v>
      </c>
      <c r="D14" s="4">
        <f t="shared" si="1"/>
        <v>-0.0001551307319720245</v>
      </c>
      <c r="E14" s="4">
        <f t="shared" si="2"/>
        <v>0.004976928130610719</v>
      </c>
      <c r="F14" s="4">
        <f t="shared" si="3"/>
        <v>-0.0018658170194996056</v>
      </c>
      <c r="G14" s="4">
        <f t="shared" si="4"/>
        <v>0.0015555555555555566</v>
      </c>
      <c r="H14" s="22"/>
      <c r="I14" s="19"/>
      <c r="J14" s="19"/>
      <c r="K14" s="19"/>
    </row>
    <row r="15" spans="1:11" ht="12.75">
      <c r="A15" s="15">
        <v>40088.291666666664</v>
      </c>
      <c r="B15" s="16">
        <v>0.004</v>
      </c>
      <c r="C15" s="4">
        <f t="shared" si="0"/>
        <v>0.0032662418430831376</v>
      </c>
      <c r="D15" s="4">
        <f t="shared" si="1"/>
        <v>-0.0001551307319720245</v>
      </c>
      <c r="E15" s="4">
        <f t="shared" si="2"/>
        <v>0.004976928130610719</v>
      </c>
      <c r="F15" s="4">
        <f t="shared" si="3"/>
        <v>-0.0018658170194996056</v>
      </c>
      <c r="G15" s="4">
        <f t="shared" si="4"/>
        <v>0.0015555555555555566</v>
      </c>
      <c r="H15" s="22"/>
      <c r="I15" s="19"/>
      <c r="J15" s="19"/>
      <c r="K15" s="19"/>
    </row>
    <row r="16" spans="1:11" ht="12.75">
      <c r="A16" s="15">
        <v>40088.333333333336</v>
      </c>
      <c r="B16" s="16">
        <v>0.003</v>
      </c>
      <c r="C16" s="4">
        <f t="shared" si="0"/>
        <v>0.0032662418430831376</v>
      </c>
      <c r="D16" s="4">
        <f t="shared" si="1"/>
        <v>-0.0001551307319720245</v>
      </c>
      <c r="E16" s="4">
        <f t="shared" si="2"/>
        <v>0.004976928130610719</v>
      </c>
      <c r="F16" s="4">
        <f t="shared" si="3"/>
        <v>-0.0018658170194996056</v>
      </c>
      <c r="G16" s="4">
        <f t="shared" si="4"/>
        <v>0.0015555555555555566</v>
      </c>
      <c r="H16" s="22"/>
      <c r="I16" s="19"/>
      <c r="J16" s="19"/>
      <c r="K16" s="19"/>
    </row>
    <row r="17" spans="1:11" ht="12.75">
      <c r="A17" s="15">
        <v>40088.375</v>
      </c>
      <c r="B17" s="16">
        <v>0.002</v>
      </c>
      <c r="C17" s="4">
        <f t="shared" si="0"/>
        <v>0.0032662418430831376</v>
      </c>
      <c r="D17" s="4">
        <f t="shared" si="1"/>
        <v>-0.0001551307319720245</v>
      </c>
      <c r="E17" s="4">
        <f t="shared" si="2"/>
        <v>0.004976928130610719</v>
      </c>
      <c r="F17" s="4">
        <f t="shared" si="3"/>
        <v>-0.0018658170194996056</v>
      </c>
      <c r="G17" s="4">
        <f t="shared" si="4"/>
        <v>0.0015555555555555566</v>
      </c>
      <c r="H17" s="22"/>
      <c r="I17" s="19"/>
      <c r="J17" s="19"/>
      <c r="K17" s="19"/>
    </row>
    <row r="18" spans="1:11" ht="12.75">
      <c r="A18" s="15">
        <v>40088.416666666664</v>
      </c>
      <c r="B18" s="16">
        <v>0.002</v>
      </c>
      <c r="C18" s="4">
        <f t="shared" si="0"/>
        <v>0.0032662418430831376</v>
      </c>
      <c r="D18" s="4">
        <f t="shared" si="1"/>
        <v>-0.0001551307319720245</v>
      </c>
      <c r="E18" s="4">
        <f t="shared" si="2"/>
        <v>0.004976928130610719</v>
      </c>
      <c r="F18" s="4">
        <f t="shared" si="3"/>
        <v>-0.0018658170194996056</v>
      </c>
      <c r="G18" s="4">
        <f t="shared" si="4"/>
        <v>0.0015555555555555566</v>
      </c>
      <c r="H18" s="22"/>
      <c r="I18" s="19"/>
      <c r="J18" s="19"/>
      <c r="K18" s="19"/>
    </row>
    <row r="19" spans="1:11" ht="12.75">
      <c r="A19" s="15">
        <v>40088.458333333336</v>
      </c>
      <c r="B19" s="16">
        <v>0.002</v>
      </c>
      <c r="C19" s="4">
        <f t="shared" si="0"/>
        <v>0.0032662418430831376</v>
      </c>
      <c r="D19" s="4">
        <f t="shared" si="1"/>
        <v>-0.0001551307319720245</v>
      </c>
      <c r="E19" s="4">
        <f t="shared" si="2"/>
        <v>0.004976928130610719</v>
      </c>
      <c r="F19" s="4">
        <f t="shared" si="3"/>
        <v>-0.0018658170194996056</v>
      </c>
      <c r="G19" s="4">
        <f t="shared" si="4"/>
        <v>0.0015555555555555566</v>
      </c>
      <c r="H19" s="22"/>
      <c r="I19" s="19"/>
      <c r="J19" s="19"/>
      <c r="K19" s="19"/>
    </row>
    <row r="20" spans="1:11" ht="12.75">
      <c r="A20" s="15">
        <v>40088.5</v>
      </c>
      <c r="B20" s="16">
        <v>0.003</v>
      </c>
      <c r="C20" s="4">
        <f t="shared" si="0"/>
        <v>0.0032662418430831376</v>
      </c>
      <c r="D20" s="4">
        <f t="shared" si="1"/>
        <v>-0.0001551307319720245</v>
      </c>
      <c r="E20" s="4">
        <f t="shared" si="2"/>
        <v>0.004976928130610719</v>
      </c>
      <c r="F20" s="4">
        <f t="shared" si="3"/>
        <v>-0.0018658170194996056</v>
      </c>
      <c r="G20" s="4">
        <f t="shared" si="4"/>
        <v>0.0015555555555555566</v>
      </c>
      <c r="H20" s="22"/>
      <c r="I20" s="19"/>
      <c r="J20" s="19"/>
      <c r="K20" s="19"/>
    </row>
    <row r="21" spans="1:11" ht="12.75">
      <c r="A21" s="15">
        <v>40088.541666666664</v>
      </c>
      <c r="B21" s="16">
        <v>0.003</v>
      </c>
      <c r="C21" s="4">
        <f t="shared" si="0"/>
        <v>0.0032662418430831376</v>
      </c>
      <c r="D21" s="4">
        <f t="shared" si="1"/>
        <v>-0.0001551307319720245</v>
      </c>
      <c r="E21" s="4">
        <f t="shared" si="2"/>
        <v>0.004976928130610719</v>
      </c>
      <c r="F21" s="4">
        <f t="shared" si="3"/>
        <v>-0.0018658170194996056</v>
      </c>
      <c r="G21" s="4">
        <f t="shared" si="4"/>
        <v>0.0015555555555555566</v>
      </c>
      <c r="H21" s="22"/>
      <c r="I21" s="19"/>
      <c r="J21" s="19"/>
      <c r="K21" s="19"/>
    </row>
    <row r="22" spans="1:11" ht="12.75">
      <c r="A22" s="15">
        <v>40088.583333333336</v>
      </c>
      <c r="B22" s="16">
        <v>0.003</v>
      </c>
      <c r="C22" s="4">
        <f t="shared" si="0"/>
        <v>0.0032662418430831376</v>
      </c>
      <c r="D22" s="4">
        <f t="shared" si="1"/>
        <v>-0.0001551307319720245</v>
      </c>
      <c r="E22" s="4">
        <f t="shared" si="2"/>
        <v>0.004976928130610719</v>
      </c>
      <c r="F22" s="4">
        <f t="shared" si="3"/>
        <v>-0.0018658170194996056</v>
      </c>
      <c r="G22" s="4">
        <f t="shared" si="4"/>
        <v>0.0015555555555555566</v>
      </c>
      <c r="H22" s="22"/>
      <c r="I22" s="19"/>
      <c r="J22" s="19"/>
      <c r="K22" s="19"/>
    </row>
    <row r="23" spans="1:11" ht="12.75">
      <c r="A23" s="15">
        <v>40088.625</v>
      </c>
      <c r="B23" s="16">
        <v>0.001</v>
      </c>
      <c r="C23" s="4">
        <f t="shared" si="0"/>
        <v>0.0032662418430831376</v>
      </c>
      <c r="D23" s="4">
        <f t="shared" si="1"/>
        <v>-0.0001551307319720245</v>
      </c>
      <c r="E23" s="4">
        <f t="shared" si="2"/>
        <v>0.004976928130610719</v>
      </c>
      <c r="F23" s="4">
        <f t="shared" si="3"/>
        <v>-0.0018658170194996056</v>
      </c>
      <c r="G23" s="4">
        <f t="shared" si="4"/>
        <v>0.0015555555555555566</v>
      </c>
      <c r="H23" s="22"/>
      <c r="I23" s="19"/>
      <c r="J23" s="19"/>
      <c r="K23" s="19"/>
    </row>
    <row r="24" spans="1:11" ht="12.75">
      <c r="A24" s="15">
        <v>40088.666666666664</v>
      </c>
      <c r="B24" s="16">
        <v>0</v>
      </c>
      <c r="C24" s="4">
        <f t="shared" si="0"/>
        <v>0.0032662418430831376</v>
      </c>
      <c r="D24" s="4">
        <f t="shared" si="1"/>
        <v>-0.0001551307319720245</v>
      </c>
      <c r="E24" s="4">
        <f t="shared" si="2"/>
        <v>0.004976928130610719</v>
      </c>
      <c r="F24" s="4">
        <f t="shared" si="3"/>
        <v>-0.0018658170194996056</v>
      </c>
      <c r="G24" s="4">
        <f t="shared" si="4"/>
        <v>0.0015555555555555566</v>
      </c>
      <c r="H24" s="22"/>
      <c r="I24" s="19"/>
      <c r="J24" s="19"/>
      <c r="K24" s="19"/>
    </row>
    <row r="25" spans="1:11" ht="12.75">
      <c r="A25" s="15">
        <v>40088.708333333336</v>
      </c>
      <c r="B25" s="16">
        <v>0.003</v>
      </c>
      <c r="C25" s="4">
        <f t="shared" si="0"/>
        <v>0.0032662418430831376</v>
      </c>
      <c r="D25" s="4">
        <f t="shared" si="1"/>
        <v>-0.0001551307319720245</v>
      </c>
      <c r="E25" s="4">
        <f t="shared" si="2"/>
        <v>0.004976928130610719</v>
      </c>
      <c r="F25" s="4">
        <f t="shared" si="3"/>
        <v>-0.0018658170194996056</v>
      </c>
      <c r="G25" s="4">
        <f t="shared" si="4"/>
        <v>0.0015555555555555566</v>
      </c>
      <c r="H25" s="22"/>
      <c r="I25" s="19"/>
      <c r="J25" s="19"/>
      <c r="K25" s="19"/>
    </row>
    <row r="26" spans="1:11" ht="12.75">
      <c r="A26" s="15">
        <v>40088.75</v>
      </c>
      <c r="B26" s="16">
        <v>0.004</v>
      </c>
      <c r="C26" s="4">
        <f t="shared" si="0"/>
        <v>0.0032662418430831376</v>
      </c>
      <c r="D26" s="4">
        <f t="shared" si="1"/>
        <v>-0.0001551307319720245</v>
      </c>
      <c r="E26" s="4">
        <f t="shared" si="2"/>
        <v>0.004976928130610719</v>
      </c>
      <c r="F26" s="4">
        <f t="shared" si="3"/>
        <v>-0.0018658170194996056</v>
      </c>
      <c r="G26" s="4">
        <f t="shared" si="4"/>
        <v>0.0015555555555555566</v>
      </c>
      <c r="H26" s="22"/>
      <c r="I26" s="19"/>
      <c r="J26" s="19"/>
      <c r="K26" s="19"/>
    </row>
    <row r="27" spans="1:11" ht="12.75">
      <c r="A27" s="15">
        <v>40088.791666666664</v>
      </c>
      <c r="B27" s="16">
        <v>0.004</v>
      </c>
      <c r="C27" s="4">
        <f t="shared" si="0"/>
        <v>0.0032662418430831376</v>
      </c>
      <c r="D27" s="4">
        <f t="shared" si="1"/>
        <v>-0.0001551307319720245</v>
      </c>
      <c r="E27" s="4">
        <f t="shared" si="2"/>
        <v>0.004976928130610719</v>
      </c>
      <c r="F27" s="4">
        <f t="shared" si="3"/>
        <v>-0.0018658170194996056</v>
      </c>
      <c r="G27" s="4">
        <f t="shared" si="4"/>
        <v>0.0015555555555555566</v>
      </c>
      <c r="H27" s="22"/>
      <c r="I27" s="19"/>
      <c r="J27" s="19"/>
      <c r="K27" s="19"/>
    </row>
    <row r="28" spans="1:11" ht="12.75">
      <c r="A28" s="15">
        <v>40088.833333333336</v>
      </c>
      <c r="B28" s="16">
        <v>0.002</v>
      </c>
      <c r="C28" s="4">
        <f t="shared" si="0"/>
        <v>0.0032662418430831376</v>
      </c>
      <c r="D28" s="4">
        <f t="shared" si="1"/>
        <v>-0.0001551307319720245</v>
      </c>
      <c r="E28" s="4">
        <f t="shared" si="2"/>
        <v>0.004976928130610719</v>
      </c>
      <c r="F28" s="4">
        <f t="shared" si="3"/>
        <v>-0.0018658170194996056</v>
      </c>
      <c r="G28" s="4">
        <f t="shared" si="4"/>
        <v>0.0015555555555555566</v>
      </c>
      <c r="H28" s="22"/>
      <c r="I28" s="19"/>
      <c r="J28" s="19"/>
      <c r="K28" s="19"/>
    </row>
    <row r="29" spans="1:11" ht="12.75">
      <c r="A29" s="15">
        <v>40088.875</v>
      </c>
      <c r="B29" s="16">
        <v>-0.001</v>
      </c>
      <c r="C29" s="4">
        <f t="shared" si="0"/>
        <v>0.0032662418430831376</v>
      </c>
      <c r="D29" s="4">
        <f t="shared" si="1"/>
        <v>-0.0001551307319720245</v>
      </c>
      <c r="E29" s="4">
        <f t="shared" si="2"/>
        <v>0.004976928130610719</v>
      </c>
      <c r="F29" s="4">
        <f t="shared" si="3"/>
        <v>-0.0018658170194996056</v>
      </c>
      <c r="G29" s="4">
        <f t="shared" si="4"/>
        <v>0.0015555555555555566</v>
      </c>
      <c r="H29" s="22"/>
      <c r="I29" s="19"/>
      <c r="J29" s="19"/>
      <c r="K29" s="19"/>
    </row>
    <row r="30" spans="1:11" ht="12.75">
      <c r="A30" s="15">
        <v>40088.916666666664</v>
      </c>
      <c r="B30" s="16">
        <v>0.002</v>
      </c>
      <c r="C30" s="4">
        <f t="shared" si="0"/>
        <v>0.0032662418430831376</v>
      </c>
      <c r="D30" s="4">
        <f t="shared" si="1"/>
        <v>-0.0001551307319720245</v>
      </c>
      <c r="E30" s="4">
        <f t="shared" si="2"/>
        <v>0.004976928130610719</v>
      </c>
      <c r="F30" s="4">
        <f t="shared" si="3"/>
        <v>-0.0018658170194996056</v>
      </c>
      <c r="G30" s="4">
        <f t="shared" si="4"/>
        <v>0.0015555555555555566</v>
      </c>
      <c r="H30" s="22"/>
      <c r="I30" s="19"/>
      <c r="J30" s="19"/>
      <c r="K30" s="19"/>
    </row>
    <row r="31" spans="1:11" ht="12.75">
      <c r="A31" s="15">
        <v>40088.958333333336</v>
      </c>
      <c r="B31" s="16">
        <v>0.003</v>
      </c>
      <c r="C31" s="4">
        <f t="shared" si="0"/>
        <v>0.0032662418430831376</v>
      </c>
      <c r="D31" s="4">
        <f t="shared" si="1"/>
        <v>-0.0001551307319720245</v>
      </c>
      <c r="E31" s="4">
        <f t="shared" si="2"/>
        <v>0.004976928130610719</v>
      </c>
      <c r="F31" s="4">
        <f t="shared" si="3"/>
        <v>-0.0018658170194996056</v>
      </c>
      <c r="G31" s="4">
        <f t="shared" si="4"/>
        <v>0.0015555555555555566</v>
      </c>
      <c r="H31" s="22"/>
      <c r="I31" s="19"/>
      <c r="J31" s="19"/>
      <c r="K31" s="19"/>
    </row>
    <row r="32" spans="1:11" ht="12.75">
      <c r="A32" s="15">
        <v>40089</v>
      </c>
      <c r="B32" s="16">
        <v>0.003</v>
      </c>
      <c r="C32" s="4">
        <f t="shared" si="0"/>
        <v>0.0032662418430831376</v>
      </c>
      <c r="D32" s="4">
        <f t="shared" si="1"/>
        <v>-0.0001551307319720245</v>
      </c>
      <c r="E32" s="4">
        <f t="shared" si="2"/>
        <v>0.004976928130610719</v>
      </c>
      <c r="F32" s="4">
        <f t="shared" si="3"/>
        <v>-0.0018658170194996056</v>
      </c>
      <c r="G32" s="4">
        <f t="shared" si="4"/>
        <v>0.0015555555555555566</v>
      </c>
      <c r="H32" s="22"/>
      <c r="I32" s="19"/>
      <c r="J32" s="19"/>
      <c r="K32" s="19"/>
    </row>
    <row r="33" spans="1:11" ht="12.75">
      <c r="A33" s="15">
        <v>40089.041666666664</v>
      </c>
      <c r="B33" s="16">
        <v>0.003</v>
      </c>
      <c r="C33" s="4">
        <f t="shared" si="0"/>
        <v>0.0032662418430831376</v>
      </c>
      <c r="D33" s="4">
        <f t="shared" si="1"/>
        <v>-0.0001551307319720245</v>
      </c>
      <c r="E33" s="4">
        <f t="shared" si="2"/>
        <v>0.004976928130610719</v>
      </c>
      <c r="F33" s="4">
        <f t="shared" si="3"/>
        <v>-0.0018658170194996056</v>
      </c>
      <c r="G33" s="4">
        <f t="shared" si="4"/>
        <v>0.0015555555555555566</v>
      </c>
      <c r="H33" s="22"/>
      <c r="I33" s="19"/>
      <c r="J33" s="19"/>
      <c r="K33" s="19"/>
    </row>
    <row r="34" spans="1:11" ht="12.75">
      <c r="A34" s="15">
        <v>40089.083333333336</v>
      </c>
      <c r="B34" s="16">
        <v>0.001</v>
      </c>
      <c r="C34" s="4">
        <f t="shared" si="0"/>
        <v>0.0032662418430831376</v>
      </c>
      <c r="D34" s="4">
        <f t="shared" si="1"/>
        <v>-0.0001551307319720245</v>
      </c>
      <c r="E34" s="4">
        <f t="shared" si="2"/>
        <v>0.004976928130610719</v>
      </c>
      <c r="F34" s="4">
        <f t="shared" si="3"/>
        <v>-0.0018658170194996056</v>
      </c>
      <c r="G34" s="4">
        <f t="shared" si="4"/>
        <v>0.0015555555555555566</v>
      </c>
      <c r="H34" s="22"/>
      <c r="I34" s="19"/>
      <c r="J34" s="19"/>
      <c r="K34" s="19"/>
    </row>
    <row r="35" spans="1:11" ht="12.75">
      <c r="A35" s="15">
        <v>40089.125</v>
      </c>
      <c r="B35" s="16">
        <v>0.003</v>
      </c>
      <c r="C35" s="4">
        <f t="shared" si="0"/>
        <v>0.0032662418430831376</v>
      </c>
      <c r="D35" s="4">
        <f t="shared" si="1"/>
        <v>-0.0001551307319720245</v>
      </c>
      <c r="E35" s="4">
        <f t="shared" si="2"/>
        <v>0.004976928130610719</v>
      </c>
      <c r="F35" s="4">
        <f t="shared" si="3"/>
        <v>-0.0018658170194996056</v>
      </c>
      <c r="G35" s="4">
        <f t="shared" si="4"/>
        <v>0.0015555555555555566</v>
      </c>
      <c r="H35" s="22"/>
      <c r="I35" s="19"/>
      <c r="J35" s="19"/>
      <c r="K35" s="19"/>
    </row>
    <row r="36" spans="1:11" ht="12.75">
      <c r="A36" s="15">
        <v>40089.166666666664</v>
      </c>
      <c r="B36" s="16">
        <v>0.004</v>
      </c>
      <c r="C36" s="4">
        <f t="shared" si="0"/>
        <v>0.0032662418430831376</v>
      </c>
      <c r="D36" s="4">
        <f t="shared" si="1"/>
        <v>-0.0001551307319720245</v>
      </c>
      <c r="E36" s="4">
        <f t="shared" si="2"/>
        <v>0.004976928130610719</v>
      </c>
      <c r="F36" s="4">
        <f t="shared" si="3"/>
        <v>-0.0018658170194996056</v>
      </c>
      <c r="G36" s="4">
        <f t="shared" si="4"/>
        <v>0.0015555555555555566</v>
      </c>
      <c r="H36" s="22"/>
      <c r="I36" s="19"/>
      <c r="J36" s="19"/>
      <c r="K36" s="19"/>
    </row>
    <row r="37" spans="1:11" ht="12.75">
      <c r="A37" s="15">
        <v>40089.208333333336</v>
      </c>
      <c r="B37" s="16">
        <v>0</v>
      </c>
      <c r="C37" s="4">
        <f t="shared" si="0"/>
        <v>0.0032662418430831376</v>
      </c>
      <c r="D37" s="4">
        <f t="shared" si="1"/>
        <v>-0.0001551307319720245</v>
      </c>
      <c r="E37" s="4">
        <f t="shared" si="2"/>
        <v>0.004976928130610719</v>
      </c>
      <c r="F37" s="4">
        <f t="shared" si="3"/>
        <v>-0.0018658170194996056</v>
      </c>
      <c r="G37" s="4">
        <f t="shared" si="4"/>
        <v>0.0015555555555555566</v>
      </c>
      <c r="H37" s="22"/>
      <c r="I37" s="19"/>
      <c r="J37" s="19"/>
      <c r="K37" s="19"/>
    </row>
    <row r="38" spans="1:11" ht="12.75">
      <c r="A38" s="15">
        <v>40089.25</v>
      </c>
      <c r="B38" s="16">
        <v>-0.002</v>
      </c>
      <c r="C38" s="4">
        <f t="shared" si="0"/>
        <v>0.0032662418430831376</v>
      </c>
      <c r="D38" s="4">
        <f t="shared" si="1"/>
        <v>-0.0001551307319720245</v>
      </c>
      <c r="E38" s="4">
        <f t="shared" si="2"/>
        <v>0.004976928130610719</v>
      </c>
      <c r="F38" s="4">
        <f t="shared" si="3"/>
        <v>-0.0018658170194996056</v>
      </c>
      <c r="G38" s="4">
        <f t="shared" si="4"/>
        <v>0.0015555555555555566</v>
      </c>
      <c r="H38" s="22"/>
      <c r="I38" s="19"/>
      <c r="J38" s="19"/>
      <c r="K38" s="19"/>
    </row>
    <row r="39" spans="1:11" ht="12.75">
      <c r="A39" s="15">
        <v>40089.291666666664</v>
      </c>
      <c r="B39" s="16">
        <v>-0.002</v>
      </c>
      <c r="C39" s="4">
        <f t="shared" si="0"/>
        <v>0.0032662418430831376</v>
      </c>
      <c r="D39" s="4">
        <f t="shared" si="1"/>
        <v>-0.0001551307319720245</v>
      </c>
      <c r="E39" s="4">
        <f t="shared" si="2"/>
        <v>0.004976928130610719</v>
      </c>
      <c r="F39" s="4">
        <f t="shared" si="3"/>
        <v>-0.0018658170194996056</v>
      </c>
      <c r="G39" s="4">
        <f t="shared" si="4"/>
        <v>0.0015555555555555566</v>
      </c>
      <c r="H39" s="22"/>
      <c r="I39" s="19"/>
      <c r="J39" s="19"/>
      <c r="K39" s="19"/>
    </row>
    <row r="40" spans="1:11" ht="12.75">
      <c r="A40" s="15">
        <v>40089.333333333336</v>
      </c>
      <c r="B40" s="16">
        <v>0.002</v>
      </c>
      <c r="C40" s="4">
        <f t="shared" si="0"/>
        <v>0.0032662418430831376</v>
      </c>
      <c r="D40" s="4">
        <f t="shared" si="1"/>
        <v>-0.0001551307319720245</v>
      </c>
      <c r="E40" s="4">
        <f t="shared" si="2"/>
        <v>0.004976928130610719</v>
      </c>
      <c r="F40" s="4">
        <f t="shared" si="3"/>
        <v>-0.0018658170194996056</v>
      </c>
      <c r="G40" s="4">
        <f t="shared" si="4"/>
        <v>0.0015555555555555566</v>
      </c>
      <c r="H40" s="22"/>
      <c r="I40" s="19"/>
      <c r="J40" s="19"/>
      <c r="K40" s="19"/>
    </row>
    <row r="41" spans="1:11" ht="12.75">
      <c r="A41" s="15">
        <v>40089.375</v>
      </c>
      <c r="B41" s="16">
        <v>0.001</v>
      </c>
      <c r="C41" s="4">
        <f t="shared" si="0"/>
        <v>0.0032662418430831376</v>
      </c>
      <c r="D41" s="4">
        <f t="shared" si="1"/>
        <v>-0.0001551307319720245</v>
      </c>
      <c r="E41" s="4">
        <f t="shared" si="2"/>
        <v>0.004976928130610719</v>
      </c>
      <c r="F41" s="4">
        <f t="shared" si="3"/>
        <v>-0.0018658170194996056</v>
      </c>
      <c r="G41" s="4">
        <f t="shared" si="4"/>
        <v>0.0015555555555555566</v>
      </c>
      <c r="H41" s="22"/>
      <c r="I41" s="19"/>
      <c r="J41" s="19"/>
      <c r="K41" s="19"/>
    </row>
    <row r="42" spans="1:11" ht="12.75">
      <c r="A42" s="15">
        <v>40089.416666666664</v>
      </c>
      <c r="B42" s="16">
        <v>0.001</v>
      </c>
      <c r="C42" s="4">
        <f t="shared" si="0"/>
        <v>0.0032662418430831376</v>
      </c>
      <c r="D42" s="4">
        <f t="shared" si="1"/>
        <v>-0.0001551307319720245</v>
      </c>
      <c r="E42" s="4">
        <f t="shared" si="2"/>
        <v>0.004976928130610719</v>
      </c>
      <c r="F42" s="4">
        <f t="shared" si="3"/>
        <v>-0.0018658170194996056</v>
      </c>
      <c r="G42" s="4">
        <f t="shared" si="4"/>
        <v>0.0015555555555555566</v>
      </c>
      <c r="H42" s="22"/>
      <c r="I42" s="19"/>
      <c r="J42" s="19"/>
      <c r="K42" s="19"/>
    </row>
    <row r="43" spans="1:11" ht="12.75">
      <c r="A43" s="15">
        <v>40089.458333333336</v>
      </c>
      <c r="B43" s="16">
        <v>0.004</v>
      </c>
      <c r="C43" s="4">
        <f t="shared" si="0"/>
        <v>0.0032662418430831376</v>
      </c>
      <c r="D43" s="4">
        <f t="shared" si="1"/>
        <v>-0.0001551307319720245</v>
      </c>
      <c r="E43" s="4">
        <f t="shared" si="2"/>
        <v>0.004976928130610719</v>
      </c>
      <c r="F43" s="4">
        <f t="shared" si="3"/>
        <v>-0.0018658170194996056</v>
      </c>
      <c r="G43" s="4">
        <f t="shared" si="4"/>
        <v>0.0015555555555555566</v>
      </c>
      <c r="H43" s="22"/>
      <c r="I43" s="19"/>
      <c r="J43" s="19"/>
      <c r="K43" s="19"/>
    </row>
    <row r="44" spans="1:11" ht="12.75">
      <c r="A44" s="15">
        <v>40089.5</v>
      </c>
      <c r="B44" s="16">
        <v>0.003</v>
      </c>
      <c r="C44" s="4">
        <f t="shared" si="0"/>
        <v>0.0032662418430831376</v>
      </c>
      <c r="D44" s="4">
        <f t="shared" si="1"/>
        <v>-0.0001551307319720245</v>
      </c>
      <c r="E44" s="4">
        <f t="shared" si="2"/>
        <v>0.004976928130610719</v>
      </c>
      <c r="F44" s="4">
        <f t="shared" si="3"/>
        <v>-0.0018658170194996056</v>
      </c>
      <c r="G44" s="4">
        <f t="shared" si="4"/>
        <v>0.0015555555555555566</v>
      </c>
      <c r="H44" s="22"/>
      <c r="I44" s="19"/>
      <c r="J44" s="19"/>
      <c r="K44" s="19"/>
    </row>
    <row r="45" spans="1:15" ht="12.75">
      <c r="A45" s="15">
        <v>40089.541666666664</v>
      </c>
      <c r="B45" s="16">
        <v>-0.001</v>
      </c>
      <c r="C45" s="4">
        <f t="shared" si="0"/>
        <v>0.0032662418430831376</v>
      </c>
      <c r="D45" s="4">
        <f t="shared" si="1"/>
        <v>-0.0001551307319720245</v>
      </c>
      <c r="E45" s="4">
        <f t="shared" si="2"/>
        <v>0.004976928130610719</v>
      </c>
      <c r="F45" s="4">
        <f t="shared" si="3"/>
        <v>-0.0018658170194996056</v>
      </c>
      <c r="G45" s="4">
        <f t="shared" si="4"/>
        <v>0.0015555555555555566</v>
      </c>
      <c r="H45" s="22"/>
      <c r="I45" s="32" t="s">
        <v>16</v>
      </c>
      <c r="J45" s="33"/>
      <c r="K45" s="33"/>
      <c r="L45" s="33"/>
      <c r="M45" s="33"/>
      <c r="N45" s="33"/>
      <c r="O45" s="34"/>
    </row>
    <row r="46" spans="1:15" ht="12.75">
      <c r="A46" s="15">
        <v>40089.583333333336</v>
      </c>
      <c r="B46" s="16">
        <v>-0.001</v>
      </c>
      <c r="C46" s="4">
        <f t="shared" si="0"/>
        <v>0.0032662418430831376</v>
      </c>
      <c r="D46" s="4">
        <f t="shared" si="1"/>
        <v>-0.0001551307319720245</v>
      </c>
      <c r="E46" s="4">
        <f t="shared" si="2"/>
        <v>0.004976928130610719</v>
      </c>
      <c r="F46" s="4">
        <f t="shared" si="3"/>
        <v>-0.0018658170194996056</v>
      </c>
      <c r="G46" s="4">
        <f t="shared" si="4"/>
        <v>0.0015555555555555566</v>
      </c>
      <c r="H46" s="22"/>
      <c r="I46" s="35" t="s">
        <v>20</v>
      </c>
      <c r="J46" s="36"/>
      <c r="K46" s="36"/>
      <c r="L46" s="36"/>
      <c r="M46" s="36"/>
      <c r="N46" s="36"/>
      <c r="O46" s="37"/>
    </row>
    <row r="47" spans="1:15" ht="12.75">
      <c r="A47" s="15">
        <v>40089.625</v>
      </c>
      <c r="B47" s="16">
        <v>0</v>
      </c>
      <c r="C47" s="4">
        <f t="shared" si="0"/>
        <v>0.0032662418430831376</v>
      </c>
      <c r="D47" s="4">
        <f t="shared" si="1"/>
        <v>-0.0001551307319720245</v>
      </c>
      <c r="E47" s="4">
        <f t="shared" si="2"/>
        <v>0.004976928130610719</v>
      </c>
      <c r="F47" s="4">
        <f t="shared" si="3"/>
        <v>-0.0018658170194996056</v>
      </c>
      <c r="G47" s="4">
        <f t="shared" si="4"/>
        <v>0.0015555555555555566</v>
      </c>
      <c r="H47" s="22"/>
      <c r="I47" s="26" t="s">
        <v>17</v>
      </c>
      <c r="J47" s="27"/>
      <c r="K47" s="27"/>
      <c r="L47" s="27"/>
      <c r="M47" s="27"/>
      <c r="N47" s="27"/>
      <c r="O47" s="28"/>
    </row>
    <row r="48" spans="1:15" ht="12.75">
      <c r="A48" s="15">
        <v>40089.666666666664</v>
      </c>
      <c r="B48" s="16">
        <v>0.003</v>
      </c>
      <c r="C48" s="4">
        <f t="shared" si="0"/>
        <v>0.0032662418430831376</v>
      </c>
      <c r="D48" s="4">
        <f t="shared" si="1"/>
        <v>-0.0001551307319720245</v>
      </c>
      <c r="E48" s="4">
        <f t="shared" si="2"/>
        <v>0.004976928130610719</v>
      </c>
      <c r="F48" s="4">
        <f t="shared" si="3"/>
        <v>-0.0018658170194996056</v>
      </c>
      <c r="G48" s="4">
        <f t="shared" si="4"/>
        <v>0.0015555555555555566</v>
      </c>
      <c r="H48" s="22"/>
      <c r="I48" s="26" t="s">
        <v>18</v>
      </c>
      <c r="J48" s="27"/>
      <c r="K48" s="27"/>
      <c r="L48" s="27"/>
      <c r="M48" s="27"/>
      <c r="N48" s="27"/>
      <c r="O48" s="28"/>
    </row>
    <row r="49" spans="1:15" ht="12.75">
      <c r="A49" s="15">
        <v>40089.708333333336</v>
      </c>
      <c r="B49" s="16">
        <v>0.003</v>
      </c>
      <c r="C49" s="4">
        <f t="shared" si="0"/>
        <v>0.0032662418430831376</v>
      </c>
      <c r="D49" s="4">
        <f t="shared" si="1"/>
        <v>-0.0001551307319720245</v>
      </c>
      <c r="E49" s="4">
        <f t="shared" si="2"/>
        <v>0.004976928130610719</v>
      </c>
      <c r="F49" s="4">
        <f t="shared" si="3"/>
        <v>-0.0018658170194996056</v>
      </c>
      <c r="G49" s="4">
        <f t="shared" si="4"/>
        <v>0.0015555555555555566</v>
      </c>
      <c r="H49" s="22"/>
      <c r="I49" s="26" t="s">
        <v>19</v>
      </c>
      <c r="J49" s="27"/>
      <c r="K49" s="27"/>
      <c r="L49" s="27"/>
      <c r="M49" s="27"/>
      <c r="N49" s="27"/>
      <c r="O49" s="28"/>
    </row>
    <row r="50" spans="1:15" ht="12.75">
      <c r="A50" s="15">
        <v>40089.75</v>
      </c>
      <c r="B50" s="16">
        <v>0</v>
      </c>
      <c r="C50" s="4">
        <f t="shared" si="0"/>
        <v>0.0032662418430831376</v>
      </c>
      <c r="D50" s="4">
        <f t="shared" si="1"/>
        <v>-0.0001551307319720245</v>
      </c>
      <c r="E50" s="4">
        <f t="shared" si="2"/>
        <v>0.004976928130610719</v>
      </c>
      <c r="F50" s="4">
        <f t="shared" si="3"/>
        <v>-0.0018658170194996056</v>
      </c>
      <c r="G50" s="4">
        <f t="shared" si="4"/>
        <v>0.0015555555555555566</v>
      </c>
      <c r="H50" s="22"/>
      <c r="I50" s="26" t="s">
        <v>21</v>
      </c>
      <c r="J50" s="27"/>
      <c r="K50" s="27"/>
      <c r="L50" s="27"/>
      <c r="M50" s="27"/>
      <c r="N50" s="27"/>
      <c r="O50" s="28"/>
    </row>
    <row r="51" spans="1:15" ht="12.75">
      <c r="A51" s="15">
        <v>40089.791666666664</v>
      </c>
      <c r="B51" s="16">
        <v>0.001</v>
      </c>
      <c r="C51" s="4">
        <f t="shared" si="0"/>
        <v>0.0032662418430831376</v>
      </c>
      <c r="D51" s="4">
        <f t="shared" si="1"/>
        <v>-0.0001551307319720245</v>
      </c>
      <c r="E51" s="4">
        <f t="shared" si="2"/>
        <v>0.004976928130610719</v>
      </c>
      <c r="F51" s="4">
        <f t="shared" si="3"/>
        <v>-0.0018658170194996056</v>
      </c>
      <c r="G51" s="4">
        <f t="shared" si="4"/>
        <v>0.0015555555555555566</v>
      </c>
      <c r="H51" s="22"/>
      <c r="I51" s="26" t="s">
        <v>22</v>
      </c>
      <c r="J51" s="27"/>
      <c r="K51" s="27"/>
      <c r="L51" s="27"/>
      <c r="M51" s="27"/>
      <c r="N51" s="27"/>
      <c r="O51" s="28"/>
    </row>
    <row r="52" spans="1:15" ht="12.75">
      <c r="A52" s="15">
        <v>40089.833333333336</v>
      </c>
      <c r="B52" s="16">
        <v>0</v>
      </c>
      <c r="C52" s="4">
        <f t="shared" si="0"/>
        <v>0.0032662418430831376</v>
      </c>
      <c r="D52" s="4">
        <f t="shared" si="1"/>
        <v>-0.0001551307319720245</v>
      </c>
      <c r="E52" s="4">
        <f t="shared" si="2"/>
        <v>0.004976928130610719</v>
      </c>
      <c r="F52" s="4">
        <f t="shared" si="3"/>
        <v>-0.0018658170194996056</v>
      </c>
      <c r="G52" s="4">
        <f t="shared" si="4"/>
        <v>0.0015555555555555566</v>
      </c>
      <c r="H52" s="22"/>
      <c r="I52" s="26" t="s">
        <v>23</v>
      </c>
      <c r="J52" s="27"/>
      <c r="K52" s="27"/>
      <c r="L52" s="27"/>
      <c r="M52" s="27"/>
      <c r="N52" s="27"/>
      <c r="O52" s="28"/>
    </row>
    <row r="53" spans="1:15" ht="12.75">
      <c r="A53" s="15">
        <v>40089.875</v>
      </c>
      <c r="B53" s="16">
        <v>-0.002</v>
      </c>
      <c r="C53" s="4">
        <f t="shared" si="0"/>
        <v>0.0032662418430831376</v>
      </c>
      <c r="D53" s="4">
        <f t="shared" si="1"/>
        <v>-0.0001551307319720245</v>
      </c>
      <c r="E53" s="4">
        <f t="shared" si="2"/>
        <v>0.004976928130610719</v>
      </c>
      <c r="F53" s="4">
        <f t="shared" si="3"/>
        <v>-0.0018658170194996056</v>
      </c>
      <c r="G53" s="4">
        <f t="shared" si="4"/>
        <v>0.0015555555555555566</v>
      </c>
      <c r="H53" s="22"/>
      <c r="I53" s="26" t="s">
        <v>24</v>
      </c>
      <c r="J53" s="27"/>
      <c r="K53" s="27"/>
      <c r="L53" s="27"/>
      <c r="M53" s="27"/>
      <c r="N53" s="27"/>
      <c r="O53" s="28"/>
    </row>
    <row r="54" spans="1:15" ht="12.75">
      <c r="A54" s="15">
        <v>40089.916666666664</v>
      </c>
      <c r="B54" s="16">
        <v>0.002</v>
      </c>
      <c r="C54" s="4">
        <f t="shared" si="0"/>
        <v>0.0032662418430831376</v>
      </c>
      <c r="D54" s="4">
        <f t="shared" si="1"/>
        <v>-0.0001551307319720245</v>
      </c>
      <c r="E54" s="4">
        <f t="shared" si="2"/>
        <v>0.004976928130610719</v>
      </c>
      <c r="F54" s="4">
        <f t="shared" si="3"/>
        <v>-0.0018658170194996056</v>
      </c>
      <c r="G54" s="4">
        <f t="shared" si="4"/>
        <v>0.0015555555555555566</v>
      </c>
      <c r="H54" s="22"/>
      <c r="I54" s="26" t="s">
        <v>25</v>
      </c>
      <c r="J54" s="27"/>
      <c r="K54" s="27"/>
      <c r="L54" s="27"/>
      <c r="M54" s="27"/>
      <c r="N54" s="27"/>
      <c r="O54" s="28"/>
    </row>
    <row r="55" spans="1:15" ht="12.75">
      <c r="A55" s="15">
        <v>40089.958333333336</v>
      </c>
      <c r="B55" s="16">
        <v>0.003</v>
      </c>
      <c r="C55" s="4">
        <f t="shared" si="0"/>
        <v>0.0032662418430831376</v>
      </c>
      <c r="D55" s="4">
        <f t="shared" si="1"/>
        <v>-0.0001551307319720245</v>
      </c>
      <c r="E55" s="4">
        <f t="shared" si="2"/>
        <v>0.004976928130610719</v>
      </c>
      <c r="F55" s="4">
        <f t="shared" si="3"/>
        <v>-0.0018658170194996056</v>
      </c>
      <c r="G55" s="4">
        <f t="shared" si="4"/>
        <v>0.0015555555555555566</v>
      </c>
      <c r="H55" s="22"/>
      <c r="I55" s="29" t="s">
        <v>30</v>
      </c>
      <c r="J55" s="30"/>
      <c r="K55" s="30"/>
      <c r="L55" s="30"/>
      <c r="M55" s="30"/>
      <c r="N55" s="30"/>
      <c r="O55" s="31"/>
    </row>
    <row r="56" spans="1:15" ht="12.75">
      <c r="A56" s="15">
        <v>40090</v>
      </c>
      <c r="B56" s="16">
        <v>0.002</v>
      </c>
      <c r="C56" s="4">
        <f t="shared" si="0"/>
        <v>0.0032662418430831376</v>
      </c>
      <c r="D56" s="4">
        <f t="shared" si="1"/>
        <v>-0.0001551307319720245</v>
      </c>
      <c r="E56" s="4">
        <f t="shared" si="2"/>
        <v>0.004976928130610719</v>
      </c>
      <c r="F56" s="4">
        <f t="shared" si="3"/>
        <v>-0.0018658170194996056</v>
      </c>
      <c r="G56" s="4">
        <f t="shared" si="4"/>
        <v>0.0015555555555555566</v>
      </c>
      <c r="H56" s="22"/>
      <c r="I56" s="36"/>
      <c r="J56" s="36"/>
      <c r="K56" s="36"/>
      <c r="L56" s="36"/>
      <c r="M56" s="36"/>
      <c r="N56" s="36"/>
      <c r="O56" s="36"/>
    </row>
    <row r="57" spans="1:11" ht="12.75">
      <c r="A57" s="15">
        <v>40090.041666666664</v>
      </c>
      <c r="B57" s="16">
        <v>0.001</v>
      </c>
      <c r="C57" s="4">
        <f t="shared" si="0"/>
        <v>0.0032662418430831376</v>
      </c>
      <c r="D57" s="4">
        <f t="shared" si="1"/>
        <v>-0.0001551307319720245</v>
      </c>
      <c r="E57" s="4">
        <f t="shared" si="2"/>
        <v>0.004976928130610719</v>
      </c>
      <c r="F57" s="4">
        <f t="shared" si="3"/>
        <v>-0.0018658170194996056</v>
      </c>
      <c r="G57" s="4">
        <f t="shared" si="4"/>
        <v>0.0015555555555555566</v>
      </c>
      <c r="H57" s="22"/>
      <c r="I57" s="19"/>
      <c r="J57" s="19"/>
      <c r="K57" s="19"/>
    </row>
    <row r="58" spans="1:11" ht="12.75">
      <c r="A58" s="15">
        <v>40090.083333333336</v>
      </c>
      <c r="B58" s="16">
        <v>0.001</v>
      </c>
      <c r="C58" s="4">
        <f t="shared" si="0"/>
        <v>0.0032662418430831376</v>
      </c>
      <c r="D58" s="4">
        <f t="shared" si="1"/>
        <v>-0.0001551307319720245</v>
      </c>
      <c r="E58" s="4">
        <f t="shared" si="2"/>
        <v>0.004976928130610719</v>
      </c>
      <c r="F58" s="4">
        <f t="shared" si="3"/>
        <v>-0.0018658170194996056</v>
      </c>
      <c r="G58" s="4">
        <f t="shared" si="4"/>
        <v>0.0015555555555555566</v>
      </c>
      <c r="H58" s="22"/>
      <c r="I58" s="19"/>
      <c r="J58" s="19"/>
      <c r="K58" s="19"/>
    </row>
    <row r="59" spans="1:11" ht="12.75">
      <c r="A59" s="15">
        <v>40090.125</v>
      </c>
      <c r="B59" s="16">
        <v>0.002</v>
      </c>
      <c r="C59" s="4">
        <f t="shared" si="0"/>
        <v>0.0032662418430831376</v>
      </c>
      <c r="D59" s="4">
        <f t="shared" si="1"/>
        <v>-0.0001551307319720245</v>
      </c>
      <c r="E59" s="4">
        <f t="shared" si="2"/>
        <v>0.004976928130610719</v>
      </c>
      <c r="F59" s="4">
        <f t="shared" si="3"/>
        <v>-0.0018658170194996056</v>
      </c>
      <c r="G59" s="4">
        <f t="shared" si="4"/>
        <v>0.0015555555555555566</v>
      </c>
      <c r="H59" s="22"/>
      <c r="I59" s="19"/>
      <c r="J59" s="19"/>
      <c r="K59" s="19"/>
    </row>
    <row r="60" spans="1:11" ht="12.75">
      <c r="A60" s="15">
        <v>40090.166666666664</v>
      </c>
      <c r="B60" s="16">
        <v>0.001</v>
      </c>
      <c r="C60" s="4">
        <f t="shared" si="0"/>
        <v>0.0032662418430831376</v>
      </c>
      <c r="D60" s="4">
        <f t="shared" si="1"/>
        <v>-0.0001551307319720245</v>
      </c>
      <c r="E60" s="4">
        <f t="shared" si="2"/>
        <v>0.004976928130610719</v>
      </c>
      <c r="F60" s="4">
        <f t="shared" si="3"/>
        <v>-0.0018658170194996056</v>
      </c>
      <c r="G60" s="4">
        <f t="shared" si="4"/>
        <v>0.0015555555555555566</v>
      </c>
      <c r="H60" s="22"/>
      <c r="I60" s="19"/>
      <c r="J60" s="19"/>
      <c r="K60" s="19"/>
    </row>
    <row r="61" spans="1:11" ht="12.75">
      <c r="A61" s="15">
        <v>40090.208333333336</v>
      </c>
      <c r="B61" s="16">
        <v>0.003</v>
      </c>
      <c r="C61" s="4">
        <f t="shared" si="0"/>
        <v>0.0032662418430831376</v>
      </c>
      <c r="D61" s="4">
        <f t="shared" si="1"/>
        <v>-0.0001551307319720245</v>
      </c>
      <c r="E61" s="4">
        <f t="shared" si="2"/>
        <v>0.004976928130610719</v>
      </c>
      <c r="F61" s="4">
        <f t="shared" si="3"/>
        <v>-0.0018658170194996056</v>
      </c>
      <c r="G61" s="4">
        <f t="shared" si="4"/>
        <v>0.0015555555555555566</v>
      </c>
      <c r="H61" s="22"/>
      <c r="I61" s="19"/>
      <c r="J61" s="19"/>
      <c r="K61" s="19"/>
    </row>
    <row r="62" spans="1:11" ht="12.75">
      <c r="A62" s="15">
        <v>40090.25</v>
      </c>
      <c r="B62" s="16">
        <v>0.004</v>
      </c>
      <c r="C62" s="4">
        <f t="shared" si="0"/>
        <v>0.0032662418430831376</v>
      </c>
      <c r="D62" s="4">
        <f t="shared" si="1"/>
        <v>-0.0001551307319720245</v>
      </c>
      <c r="E62" s="4">
        <f t="shared" si="2"/>
        <v>0.004976928130610719</v>
      </c>
      <c r="F62" s="4">
        <f t="shared" si="3"/>
        <v>-0.0018658170194996056</v>
      </c>
      <c r="G62" s="4">
        <f t="shared" si="4"/>
        <v>0.0015555555555555566</v>
      </c>
      <c r="H62" s="22"/>
      <c r="I62" s="19"/>
      <c r="J62" s="19"/>
      <c r="K62" s="19"/>
    </row>
    <row r="63" spans="1:11" ht="12.75">
      <c r="A63" s="15">
        <v>40090.291666666664</v>
      </c>
      <c r="B63" s="16">
        <v>0</v>
      </c>
      <c r="C63" s="4">
        <f t="shared" si="0"/>
        <v>0.0032662418430831376</v>
      </c>
      <c r="D63" s="4">
        <f t="shared" si="1"/>
        <v>-0.0001551307319720245</v>
      </c>
      <c r="E63" s="4">
        <f t="shared" si="2"/>
        <v>0.004976928130610719</v>
      </c>
      <c r="F63" s="4">
        <f t="shared" si="3"/>
        <v>-0.0018658170194996056</v>
      </c>
      <c r="G63" s="4">
        <f t="shared" si="4"/>
        <v>0.0015555555555555566</v>
      </c>
      <c r="H63" s="22"/>
      <c r="I63" s="19"/>
      <c r="J63" s="19"/>
      <c r="K63" s="19"/>
    </row>
    <row r="64" spans="1:11" ht="12.75">
      <c r="A64" s="15">
        <v>40090.333333333336</v>
      </c>
      <c r="B64" s="16">
        <v>-0.001</v>
      </c>
      <c r="C64" s="4">
        <f t="shared" si="0"/>
        <v>0.0032662418430831376</v>
      </c>
      <c r="D64" s="4">
        <f t="shared" si="1"/>
        <v>-0.0001551307319720245</v>
      </c>
      <c r="E64" s="4">
        <f t="shared" si="2"/>
        <v>0.004976928130610719</v>
      </c>
      <c r="F64" s="4">
        <f t="shared" si="3"/>
        <v>-0.0018658170194996056</v>
      </c>
      <c r="G64" s="4">
        <f t="shared" si="4"/>
        <v>0.0015555555555555566</v>
      </c>
      <c r="H64" s="22"/>
      <c r="I64" s="19"/>
      <c r="J64" s="19"/>
      <c r="K64" s="19"/>
    </row>
    <row r="65" spans="1:11" ht="12.75">
      <c r="A65" s="15">
        <v>40090.375</v>
      </c>
      <c r="B65" s="16">
        <v>0.001</v>
      </c>
      <c r="C65" s="4">
        <f t="shared" si="0"/>
        <v>0.0032662418430831376</v>
      </c>
      <c r="D65" s="4">
        <f t="shared" si="1"/>
        <v>-0.0001551307319720245</v>
      </c>
      <c r="E65" s="4">
        <f t="shared" si="2"/>
        <v>0.004976928130610719</v>
      </c>
      <c r="F65" s="4">
        <f t="shared" si="3"/>
        <v>-0.0018658170194996056</v>
      </c>
      <c r="G65" s="4">
        <f t="shared" si="4"/>
        <v>0.0015555555555555566</v>
      </c>
      <c r="H65" s="22"/>
      <c r="I65" s="19"/>
      <c r="J65" s="19"/>
      <c r="K65" s="19"/>
    </row>
    <row r="66" spans="1:11" ht="12.75">
      <c r="A66" s="15">
        <v>40090.416666666664</v>
      </c>
      <c r="B66" s="16">
        <v>0.002</v>
      </c>
      <c r="C66" s="4">
        <f t="shared" si="0"/>
        <v>0.0032662418430831376</v>
      </c>
      <c r="D66" s="4">
        <f t="shared" si="1"/>
        <v>-0.0001551307319720245</v>
      </c>
      <c r="E66" s="4">
        <f t="shared" si="2"/>
        <v>0.004976928130610719</v>
      </c>
      <c r="F66" s="4">
        <f t="shared" si="3"/>
        <v>-0.0018658170194996056</v>
      </c>
      <c r="G66" s="4">
        <f t="shared" si="4"/>
        <v>0.0015555555555555566</v>
      </c>
      <c r="H66" s="22"/>
      <c r="I66" s="19"/>
      <c r="J66" s="19"/>
      <c r="K66" s="19"/>
    </row>
    <row r="67" spans="1:11" ht="12.75">
      <c r="A67" s="15">
        <v>40090.458333333336</v>
      </c>
      <c r="B67" s="16">
        <v>0.001</v>
      </c>
      <c r="C67" s="4">
        <f t="shared" si="0"/>
        <v>0.0032662418430831376</v>
      </c>
      <c r="D67" s="4">
        <f t="shared" si="1"/>
        <v>-0.0001551307319720245</v>
      </c>
      <c r="E67" s="4">
        <f t="shared" si="2"/>
        <v>0.004976928130610719</v>
      </c>
      <c r="F67" s="4">
        <f t="shared" si="3"/>
        <v>-0.0018658170194996056</v>
      </c>
      <c r="G67" s="4">
        <f t="shared" si="4"/>
        <v>0.0015555555555555566</v>
      </c>
      <c r="H67" s="22"/>
      <c r="I67" s="19"/>
      <c r="J67" s="19"/>
      <c r="K67" s="19"/>
    </row>
    <row r="68" spans="1:11" ht="12.75">
      <c r="A68" s="15">
        <v>40090.5</v>
      </c>
      <c r="B68" s="16">
        <v>0.001</v>
      </c>
      <c r="C68" s="4">
        <f aca="true" t="shared" si="5" ref="C68:C73">C67</f>
        <v>0.0032662418430831376</v>
      </c>
      <c r="D68" s="4">
        <f aca="true" t="shared" si="6" ref="D68:D73">D67</f>
        <v>-0.0001551307319720245</v>
      </c>
      <c r="E68" s="4">
        <f aca="true" t="shared" si="7" ref="E68:E73">E67</f>
        <v>0.004976928130610719</v>
      </c>
      <c r="F68" s="4">
        <f aca="true" t="shared" si="8" ref="F68:F73">F67</f>
        <v>-0.0018658170194996056</v>
      </c>
      <c r="G68" s="4">
        <f aca="true" t="shared" si="9" ref="G68:G73">G67</f>
        <v>0.0015555555555555566</v>
      </c>
      <c r="H68" s="22"/>
      <c r="I68" s="19"/>
      <c r="J68" s="19"/>
      <c r="K68" s="19"/>
    </row>
    <row r="69" spans="1:11" ht="12.75">
      <c r="A69" s="15">
        <v>40090.541666666664</v>
      </c>
      <c r="B69" s="16">
        <v>0.002</v>
      </c>
      <c r="C69" s="4">
        <f t="shared" si="5"/>
        <v>0.0032662418430831376</v>
      </c>
      <c r="D69" s="4">
        <f t="shared" si="6"/>
        <v>-0.0001551307319720245</v>
      </c>
      <c r="E69" s="4">
        <f t="shared" si="7"/>
        <v>0.004976928130610719</v>
      </c>
      <c r="F69" s="4">
        <f t="shared" si="8"/>
        <v>-0.0018658170194996056</v>
      </c>
      <c r="G69" s="4">
        <f t="shared" si="9"/>
        <v>0.0015555555555555566</v>
      </c>
      <c r="H69" s="22"/>
      <c r="I69" s="19"/>
      <c r="J69" s="19"/>
      <c r="K69" s="19"/>
    </row>
    <row r="70" spans="1:11" ht="12.75">
      <c r="A70" s="15">
        <v>40090.583333333336</v>
      </c>
      <c r="B70" s="16">
        <v>0.002</v>
      </c>
      <c r="C70" s="4">
        <f t="shared" si="5"/>
        <v>0.0032662418430831376</v>
      </c>
      <c r="D70" s="4">
        <f t="shared" si="6"/>
        <v>-0.0001551307319720245</v>
      </c>
      <c r="E70" s="4">
        <f t="shared" si="7"/>
        <v>0.004976928130610719</v>
      </c>
      <c r="F70" s="4">
        <f t="shared" si="8"/>
        <v>-0.0018658170194996056</v>
      </c>
      <c r="G70" s="4">
        <f t="shared" si="9"/>
        <v>0.0015555555555555566</v>
      </c>
      <c r="H70" s="22"/>
      <c r="I70" s="19"/>
      <c r="J70" s="19"/>
      <c r="K70" s="19"/>
    </row>
    <row r="71" spans="1:11" ht="12.75">
      <c r="A71" s="15">
        <v>40090.625</v>
      </c>
      <c r="B71" s="16">
        <v>0.004</v>
      </c>
      <c r="C71" s="4">
        <f t="shared" si="5"/>
        <v>0.0032662418430831376</v>
      </c>
      <c r="D71" s="4">
        <f t="shared" si="6"/>
        <v>-0.0001551307319720245</v>
      </c>
      <c r="E71" s="4">
        <f t="shared" si="7"/>
        <v>0.004976928130610719</v>
      </c>
      <c r="F71" s="4">
        <f t="shared" si="8"/>
        <v>-0.0018658170194996056</v>
      </c>
      <c r="G71" s="4">
        <f t="shared" si="9"/>
        <v>0.0015555555555555566</v>
      </c>
      <c r="H71" s="22"/>
      <c r="I71" s="19"/>
      <c r="J71" s="19"/>
      <c r="K71" s="19"/>
    </row>
    <row r="72" spans="1:11" ht="12.75">
      <c r="A72" s="15">
        <v>40090.666666666664</v>
      </c>
      <c r="B72" s="16">
        <v>0.004</v>
      </c>
      <c r="C72" s="4">
        <f t="shared" si="5"/>
        <v>0.0032662418430831376</v>
      </c>
      <c r="D72" s="4">
        <f t="shared" si="6"/>
        <v>-0.0001551307319720245</v>
      </c>
      <c r="E72" s="4">
        <f t="shared" si="7"/>
        <v>0.004976928130610719</v>
      </c>
      <c r="F72" s="4">
        <f t="shared" si="8"/>
        <v>-0.0018658170194996056</v>
      </c>
      <c r="G72" s="4">
        <f t="shared" si="9"/>
        <v>0.0015555555555555566</v>
      </c>
      <c r="H72" s="22"/>
      <c r="I72" s="19"/>
      <c r="J72" s="19"/>
      <c r="K72" s="19"/>
    </row>
    <row r="73" spans="1:11" ht="12.75">
      <c r="A73" s="15">
        <v>40090.708333333336</v>
      </c>
      <c r="B73" s="16">
        <v>0.001</v>
      </c>
      <c r="C73" s="4">
        <f t="shared" si="5"/>
        <v>0.0032662418430831376</v>
      </c>
      <c r="D73" s="4">
        <f t="shared" si="6"/>
        <v>-0.0001551307319720245</v>
      </c>
      <c r="E73" s="4">
        <f t="shared" si="7"/>
        <v>0.004976928130610719</v>
      </c>
      <c r="F73" s="4">
        <f t="shared" si="8"/>
        <v>-0.0018658170194996056</v>
      </c>
      <c r="G73" s="4">
        <f t="shared" si="9"/>
        <v>0.0015555555555555566</v>
      </c>
      <c r="H73" s="22"/>
      <c r="I73" s="19"/>
      <c r="J73" s="19"/>
      <c r="K73" s="19"/>
    </row>
    <row r="74" spans="1:11" ht="12.75">
      <c r="A74" s="20"/>
      <c r="B74" s="21"/>
      <c r="C74" s="19"/>
      <c r="D74" s="19"/>
      <c r="E74" s="19"/>
      <c r="F74" s="19"/>
      <c r="G74" s="19"/>
      <c r="H74" s="22"/>
      <c r="I74" s="19"/>
      <c r="J74" s="19"/>
      <c r="K74" s="19"/>
    </row>
    <row r="75" spans="1:11" ht="12.75">
      <c r="A75" s="20"/>
      <c r="B75" s="21"/>
      <c r="C75" s="19"/>
      <c r="D75" s="19"/>
      <c r="E75" s="19"/>
      <c r="F75" s="19"/>
      <c r="G75" s="19"/>
      <c r="H75" s="22"/>
      <c r="I75" s="19"/>
      <c r="J75" s="19"/>
      <c r="K75" s="19"/>
    </row>
    <row r="76" spans="1:11" ht="12.75">
      <c r="A76" s="20"/>
      <c r="B76" s="21"/>
      <c r="C76" s="19"/>
      <c r="D76" s="19"/>
      <c r="E76" s="19"/>
      <c r="F76" s="19"/>
      <c r="G76" s="19"/>
      <c r="H76" s="22"/>
      <c r="I76" s="19"/>
      <c r="J76" s="19"/>
      <c r="K76" s="19"/>
    </row>
    <row r="77" spans="1:11" ht="12.75">
      <c r="A77" s="20"/>
      <c r="B77" s="21"/>
      <c r="C77" s="19"/>
      <c r="D77" s="19"/>
      <c r="E77" s="19"/>
      <c r="F77" s="19"/>
      <c r="G77" s="19"/>
      <c r="H77" s="22"/>
      <c r="I77" s="19"/>
      <c r="J77" s="19"/>
      <c r="K77" s="19"/>
    </row>
    <row r="78" spans="1:11" ht="12.75">
      <c r="A78" s="20"/>
      <c r="B78" s="21"/>
      <c r="C78" s="19"/>
      <c r="D78" s="19"/>
      <c r="E78" s="19"/>
      <c r="F78" s="19"/>
      <c r="G78" s="19"/>
      <c r="H78" s="22"/>
      <c r="I78" s="19"/>
      <c r="J78" s="19"/>
      <c r="K78" s="19"/>
    </row>
    <row r="79" spans="1:11" ht="12.75">
      <c r="A79" s="20"/>
      <c r="B79" s="21"/>
      <c r="C79" s="19"/>
      <c r="D79" s="19"/>
      <c r="E79" s="19"/>
      <c r="F79" s="19"/>
      <c r="G79" s="19"/>
      <c r="H79" s="22"/>
      <c r="I79" s="19"/>
      <c r="J79" s="19"/>
      <c r="K79" s="19"/>
    </row>
    <row r="80" spans="1:11" ht="12.75">
      <c r="A80" s="20"/>
      <c r="B80" s="21"/>
      <c r="C80" s="19"/>
      <c r="D80" s="19"/>
      <c r="E80" s="19"/>
      <c r="F80" s="19"/>
      <c r="G80" s="19"/>
      <c r="H80" s="22"/>
      <c r="I80" s="19"/>
      <c r="J80" s="19"/>
      <c r="K80" s="19"/>
    </row>
    <row r="81" spans="1:8" s="19" customFormat="1" ht="12.75">
      <c r="A81" s="20"/>
      <c r="B81" s="21"/>
      <c r="H81" s="22"/>
    </row>
    <row r="82" spans="1:8" s="19" customFormat="1" ht="12.75">
      <c r="A82" s="20"/>
      <c r="B82" s="21"/>
      <c r="H82" s="22"/>
    </row>
    <row r="83" spans="1:8" s="19" customFormat="1" ht="12.75">
      <c r="A83" s="20"/>
      <c r="B83" s="21"/>
      <c r="H83" s="22"/>
    </row>
    <row r="84" spans="1:8" s="19" customFormat="1" ht="12.75">
      <c r="A84" s="20"/>
      <c r="B84" s="21"/>
      <c r="H84" s="22"/>
    </row>
    <row r="85" spans="1:8" s="19" customFormat="1" ht="12.75">
      <c r="A85" s="20"/>
      <c r="B85" s="21"/>
      <c r="H85" s="22"/>
    </row>
    <row r="86" spans="1:8" s="19" customFormat="1" ht="12.75">
      <c r="A86" s="20"/>
      <c r="B86" s="21"/>
      <c r="H86" s="22"/>
    </row>
    <row r="87" spans="1:8" s="19" customFormat="1" ht="12.75">
      <c r="A87" s="20"/>
      <c r="B87" s="21"/>
      <c r="H87" s="22"/>
    </row>
    <row r="88" s="19" customFormat="1" ht="12.75">
      <c r="H88" s="22"/>
    </row>
    <row r="89" s="19" customFormat="1" ht="12.75">
      <c r="H89" s="22"/>
    </row>
    <row r="90" s="19" customFormat="1" ht="12.75">
      <c r="H90" s="22"/>
    </row>
    <row r="91" s="19" customFormat="1" ht="12.75">
      <c r="H91" s="22"/>
    </row>
    <row r="92" s="19" customFormat="1" ht="12.75">
      <c r="H92" s="22"/>
    </row>
    <row r="93" spans="8:16" s="19" customFormat="1" ht="12.75">
      <c r="H93" s="22"/>
      <c r="I93" s="48"/>
      <c r="J93" s="48"/>
      <c r="K93" s="48"/>
      <c r="L93" s="46"/>
      <c r="M93" s="46"/>
      <c r="N93" s="46"/>
      <c r="O93" s="46"/>
      <c r="P93" s="46"/>
    </row>
    <row r="94" spans="8:16" s="19" customFormat="1" ht="12.75">
      <c r="H94" s="22"/>
      <c r="I94" s="48"/>
      <c r="J94" s="48"/>
      <c r="K94" s="48"/>
      <c r="L94" s="46"/>
      <c r="M94" s="46"/>
      <c r="N94" s="46"/>
      <c r="O94" s="46"/>
      <c r="P94" s="46"/>
    </row>
    <row r="95" spans="8:11" s="46" customFormat="1" ht="13.5" customHeight="1">
      <c r="H95" s="47"/>
      <c r="I95" s="48"/>
      <c r="J95" s="48"/>
      <c r="K95" s="48"/>
    </row>
    <row r="96" spans="8:21" s="48" customFormat="1" ht="12.75">
      <c r="H96" s="47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8:21" s="48" customFormat="1" ht="12.75">
      <c r="H97" s="49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8:21" s="48" customFormat="1" ht="12.75">
      <c r="H98" s="49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8:21" s="48" customFormat="1" ht="12.75">
      <c r="H99" s="49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8:21" s="48" customFormat="1" ht="12.75">
      <c r="H100" s="49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8:21" s="48" customFormat="1" ht="12.75">
      <c r="H101" s="49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8:21" s="48" customFormat="1" ht="12.75">
      <c r="H102" s="49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8:21" s="48" customFormat="1" ht="12.75">
      <c r="H103" s="49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8:21" s="48" customFormat="1" ht="12.75">
      <c r="H104" s="49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8:21" s="48" customFormat="1" ht="12.75">
      <c r="H105" s="49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8:21" s="48" customFormat="1" ht="12.75">
      <c r="H106" s="49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8:21" s="48" customFormat="1" ht="12.75">
      <c r="H107" s="49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8:21" s="48" customFormat="1" ht="12.75">
      <c r="H108" s="49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8:21" s="48" customFormat="1" ht="12.75">
      <c r="H109" s="49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8:21" s="48" customFormat="1" ht="12.75">
      <c r="H110" s="49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8:21" s="48" customFormat="1" ht="12.75">
      <c r="H111" s="49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8:21" s="48" customFormat="1" ht="12.75">
      <c r="H112" s="49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8:21" s="48" customFormat="1" ht="12.75">
      <c r="H113" s="49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8:21" s="48" customFormat="1" ht="12.75">
      <c r="H114" s="49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8:21" s="48" customFormat="1" ht="12.75">
      <c r="H115" s="49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8:21" s="48" customFormat="1" ht="12.75">
      <c r="H116" s="49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8:21" s="48" customFormat="1" ht="12.75">
      <c r="H117" s="49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8:21" s="48" customFormat="1" ht="12.75">
      <c r="H118" s="49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8:21" s="48" customFormat="1" ht="12.75">
      <c r="H119" s="49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8:21" s="48" customFormat="1" ht="12.75">
      <c r="H120" s="49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8:21" s="48" customFormat="1" ht="12.75">
      <c r="H121" s="49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8:21" s="48" customFormat="1" ht="12.75">
      <c r="H122" s="49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8:21" s="48" customFormat="1" ht="12.75">
      <c r="H123" s="49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8:21" s="48" customFormat="1" ht="12.75">
      <c r="H124" s="49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8:21" s="48" customFormat="1" ht="12.75">
      <c r="H125" s="49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8:21" s="48" customFormat="1" ht="12.75">
      <c r="H126" s="49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8:21" s="48" customFormat="1" ht="12.75">
      <c r="H127" s="49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8:21" s="48" customFormat="1" ht="12.75">
      <c r="H128" s="49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8:21" s="48" customFormat="1" ht="12.75">
      <c r="H129" s="49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8:21" s="48" customFormat="1" ht="12.75">
      <c r="H130" s="49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8:21" s="48" customFormat="1" ht="12.75">
      <c r="H131" s="49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8:21" s="48" customFormat="1" ht="12.75">
      <c r="H132" s="49"/>
      <c r="I132" s="1"/>
      <c r="J132" s="1"/>
      <c r="K132" s="1"/>
      <c r="L132" s="19"/>
      <c r="M132" s="19"/>
      <c r="N132" s="19"/>
      <c r="O132" s="19"/>
      <c r="P132" s="19"/>
      <c r="Q132" s="46"/>
      <c r="R132" s="46"/>
      <c r="S132" s="46"/>
      <c r="T132" s="46"/>
      <c r="U132" s="46"/>
    </row>
    <row r="133" spans="8:21" s="48" customFormat="1" ht="12.75">
      <c r="H133" s="49"/>
      <c r="I133" s="1"/>
      <c r="J133" s="1"/>
      <c r="K133" s="1"/>
      <c r="L133" s="19"/>
      <c r="M133" s="19"/>
      <c r="N133" s="19"/>
      <c r="O133" s="19"/>
      <c r="P133" s="19"/>
      <c r="Q133" s="46"/>
      <c r="R133" s="46"/>
      <c r="S133" s="46"/>
      <c r="T133" s="46"/>
      <c r="U133" s="46"/>
    </row>
  </sheetData>
  <mergeCells count="21">
    <mergeCell ref="I2:K2"/>
    <mergeCell ref="H1:K1"/>
    <mergeCell ref="J8:K8"/>
    <mergeCell ref="I10:K10"/>
    <mergeCell ref="J3:K3"/>
    <mergeCell ref="J4:K4"/>
    <mergeCell ref="J5:K5"/>
    <mergeCell ref="J6:K6"/>
    <mergeCell ref="J7:K7"/>
    <mergeCell ref="I45:O45"/>
    <mergeCell ref="I46:O46"/>
    <mergeCell ref="I47:O47"/>
    <mergeCell ref="I48:O48"/>
    <mergeCell ref="I49:O49"/>
    <mergeCell ref="I51:O51"/>
    <mergeCell ref="I52:O52"/>
    <mergeCell ref="I50:O50"/>
    <mergeCell ref="I53:O53"/>
    <mergeCell ref="I54:O54"/>
    <mergeCell ref="I55:O55"/>
    <mergeCell ref="I56:O56"/>
  </mergeCells>
  <printOptions/>
  <pageMargins left="0.43" right="0.36" top="0.43" bottom="0.33" header="0.4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3"/>
  <sheetViews>
    <sheetView workbookViewId="0" topLeftCell="A1">
      <selection activeCell="M2" sqref="M2"/>
    </sheetView>
  </sheetViews>
  <sheetFormatPr defaultColWidth="9.140625" defaultRowHeight="12.75"/>
  <cols>
    <col min="1" max="1" width="13.28125" style="1" customWidth="1"/>
    <col min="2" max="2" width="13.7109375" style="1" customWidth="1"/>
    <col min="3" max="7" width="0.13671875" style="1" customWidth="1"/>
    <col min="8" max="8" width="2.00390625" style="0" customWidth="1"/>
    <col min="9" max="9" width="26.140625" style="1" customWidth="1"/>
    <col min="10" max="10" width="10.421875" style="1" bestFit="1" customWidth="1"/>
    <col min="11" max="11" width="26.7109375" style="1" customWidth="1"/>
    <col min="12" max="12" width="3.421875" style="19" customWidth="1"/>
    <col min="13" max="14" width="9.140625" style="19" customWidth="1"/>
    <col min="15" max="15" width="16.00390625" style="19" customWidth="1"/>
    <col min="16" max="21" width="9.140625" style="19" customWidth="1"/>
    <col min="22" max="16384" width="9.140625" style="1" customWidth="1"/>
  </cols>
  <sheetData>
    <row r="1" spans="1:21" s="5" customFormat="1" ht="12.75">
      <c r="A1" s="6" t="s">
        <v>0</v>
      </c>
      <c r="B1" s="7" t="s">
        <v>1</v>
      </c>
      <c r="C1" s="9" t="s">
        <v>2</v>
      </c>
      <c r="D1" s="9" t="s">
        <v>4</v>
      </c>
      <c r="E1" s="10" t="s">
        <v>3</v>
      </c>
      <c r="F1" s="10" t="s">
        <v>5</v>
      </c>
      <c r="G1" s="13" t="s">
        <v>7</v>
      </c>
      <c r="H1" s="39"/>
      <c r="I1" s="39"/>
      <c r="J1" s="39"/>
      <c r="K1" s="39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15" ht="12.75">
      <c r="A2" s="15">
        <v>40087.75</v>
      </c>
      <c r="B2" s="16"/>
      <c r="C2" s="4" t="e">
        <f>J11+J12</f>
        <v>#DIV/0!</v>
      </c>
      <c r="D2" s="4" t="e">
        <f>J11-J12</f>
        <v>#DIV/0!</v>
      </c>
      <c r="E2" s="4" t="e">
        <f>J11+(2*J12)</f>
        <v>#DIV/0!</v>
      </c>
      <c r="F2" s="4" t="e">
        <f>J11-(2*J12)</f>
        <v>#DIV/0!</v>
      </c>
      <c r="G2" s="4" t="e">
        <f>J11</f>
        <v>#DIV/0!</v>
      </c>
      <c r="H2" s="22"/>
      <c r="I2" s="38" t="s">
        <v>14</v>
      </c>
      <c r="J2" s="38"/>
      <c r="K2" s="38"/>
      <c r="O2" s="23"/>
    </row>
    <row r="3" spans="1:15" ht="12.75">
      <c r="A3" s="15">
        <v>40087.791666666664</v>
      </c>
      <c r="B3" s="16"/>
      <c r="C3" s="4" t="e">
        <f>C2</f>
        <v>#DIV/0!</v>
      </c>
      <c r="D3" s="4" t="e">
        <f>D2</f>
        <v>#DIV/0!</v>
      </c>
      <c r="E3" s="4" t="e">
        <f>E2</f>
        <v>#DIV/0!</v>
      </c>
      <c r="F3" s="4" t="e">
        <f>F2</f>
        <v>#DIV/0!</v>
      </c>
      <c r="G3" s="4" t="e">
        <f>G2</f>
        <v>#DIV/0!</v>
      </c>
      <c r="H3" s="22"/>
      <c r="I3" s="8" t="s">
        <v>10</v>
      </c>
      <c r="J3" s="44"/>
      <c r="K3" s="44"/>
      <c r="O3" s="23"/>
    </row>
    <row r="4" spans="1:15" ht="12.75">
      <c r="A4" s="15">
        <v>40087.833333333336</v>
      </c>
      <c r="B4" s="16"/>
      <c r="C4" s="4" t="e">
        <f aca="true" t="shared" si="0" ref="C4:G67">C3</f>
        <v>#DIV/0!</v>
      </c>
      <c r="D4" s="4" t="e">
        <f t="shared" si="0"/>
        <v>#DIV/0!</v>
      </c>
      <c r="E4" s="4" t="e">
        <f t="shared" si="0"/>
        <v>#DIV/0!</v>
      </c>
      <c r="F4" s="4" t="e">
        <f t="shared" si="0"/>
        <v>#DIV/0!</v>
      </c>
      <c r="G4" s="4" t="e">
        <f t="shared" si="0"/>
        <v>#DIV/0!</v>
      </c>
      <c r="H4" s="22"/>
      <c r="I4" s="8" t="s">
        <v>11</v>
      </c>
      <c r="J4" s="44"/>
      <c r="K4" s="44"/>
      <c r="O4" s="24"/>
    </row>
    <row r="5" spans="1:11" ht="12.75">
      <c r="A5" s="15">
        <v>40087.875</v>
      </c>
      <c r="B5" s="16"/>
      <c r="C5" s="4" t="e">
        <f t="shared" si="0"/>
        <v>#DIV/0!</v>
      </c>
      <c r="D5" s="4" t="e">
        <f t="shared" si="0"/>
        <v>#DIV/0!</v>
      </c>
      <c r="E5" s="4" t="e">
        <f t="shared" si="0"/>
        <v>#DIV/0!</v>
      </c>
      <c r="F5" s="4" t="e">
        <f t="shared" si="0"/>
        <v>#DIV/0!</v>
      </c>
      <c r="G5" s="4" t="e">
        <f t="shared" si="0"/>
        <v>#DIV/0!</v>
      </c>
      <c r="H5" s="22"/>
      <c r="I5" s="8" t="s">
        <v>28</v>
      </c>
      <c r="J5" s="45"/>
      <c r="K5" s="44"/>
    </row>
    <row r="6" spans="1:11" ht="12.75">
      <c r="A6" s="15">
        <v>40087.916666666664</v>
      </c>
      <c r="B6" s="16"/>
      <c r="C6" s="4" t="e">
        <f t="shared" si="0"/>
        <v>#DIV/0!</v>
      </c>
      <c r="D6" s="4" t="e">
        <f t="shared" si="0"/>
        <v>#DIV/0!</v>
      </c>
      <c r="E6" s="4" t="e">
        <f t="shared" si="0"/>
        <v>#DIV/0!</v>
      </c>
      <c r="F6" s="4" t="e">
        <f t="shared" si="0"/>
        <v>#DIV/0!</v>
      </c>
      <c r="G6" s="4" t="e">
        <f t="shared" si="0"/>
        <v>#DIV/0!</v>
      </c>
      <c r="H6" s="22"/>
      <c r="I6" s="8" t="s">
        <v>29</v>
      </c>
      <c r="J6" s="45"/>
      <c r="K6" s="45"/>
    </row>
    <row r="7" spans="1:11" ht="12.75">
      <c r="A7" s="15">
        <v>40087.958333333336</v>
      </c>
      <c r="B7" s="16"/>
      <c r="C7" s="4" t="e">
        <f t="shared" si="0"/>
        <v>#DIV/0!</v>
      </c>
      <c r="D7" s="4" t="e">
        <f t="shared" si="0"/>
        <v>#DIV/0!</v>
      </c>
      <c r="E7" s="4" t="e">
        <f t="shared" si="0"/>
        <v>#DIV/0!</v>
      </c>
      <c r="F7" s="4" t="e">
        <f t="shared" si="0"/>
        <v>#DIV/0!</v>
      </c>
      <c r="G7" s="4" t="e">
        <f t="shared" si="0"/>
        <v>#DIV/0!</v>
      </c>
      <c r="H7" s="22"/>
      <c r="I7" s="8" t="s">
        <v>15</v>
      </c>
      <c r="J7" s="40"/>
      <c r="K7" s="40"/>
    </row>
    <row r="8" spans="1:11" ht="12.75">
      <c r="A8" s="15">
        <v>40088</v>
      </c>
      <c r="B8" s="16"/>
      <c r="C8" s="4" t="e">
        <f t="shared" si="0"/>
        <v>#DIV/0!</v>
      </c>
      <c r="D8" s="4" t="e">
        <f t="shared" si="0"/>
        <v>#DIV/0!</v>
      </c>
      <c r="E8" s="4" t="e">
        <f t="shared" si="0"/>
        <v>#DIV/0!</v>
      </c>
      <c r="F8" s="4" t="e">
        <f t="shared" si="0"/>
        <v>#DIV/0!</v>
      </c>
      <c r="G8" s="4" t="e">
        <f t="shared" si="0"/>
        <v>#DIV/0!</v>
      </c>
      <c r="H8" s="22"/>
      <c r="I8" s="8" t="s">
        <v>12</v>
      </c>
      <c r="J8" s="40">
        <v>0</v>
      </c>
      <c r="K8" s="40"/>
    </row>
    <row r="9" spans="1:9" ht="12.75">
      <c r="A9" s="15">
        <v>40088.041666666664</v>
      </c>
      <c r="B9" s="16"/>
      <c r="C9" s="4" t="e">
        <f t="shared" si="0"/>
        <v>#DIV/0!</v>
      </c>
      <c r="D9" s="4" t="e">
        <f t="shared" si="0"/>
        <v>#DIV/0!</v>
      </c>
      <c r="E9" s="4" t="e">
        <f t="shared" si="0"/>
        <v>#DIV/0!</v>
      </c>
      <c r="F9" s="4" t="e">
        <f t="shared" si="0"/>
        <v>#DIV/0!</v>
      </c>
      <c r="G9" s="4" t="e">
        <f t="shared" si="0"/>
        <v>#DIV/0!</v>
      </c>
      <c r="H9" s="22"/>
      <c r="I9" s="14"/>
    </row>
    <row r="10" spans="1:11" ht="12.75">
      <c r="A10" s="15">
        <v>40088.083333333336</v>
      </c>
      <c r="B10" s="16"/>
      <c r="C10" s="4" t="e">
        <f t="shared" si="0"/>
        <v>#DIV/0!</v>
      </c>
      <c r="D10" s="4" t="e">
        <f t="shared" si="0"/>
        <v>#DIV/0!</v>
      </c>
      <c r="E10" s="4" t="e">
        <f t="shared" si="0"/>
        <v>#DIV/0!</v>
      </c>
      <c r="F10" s="4" t="e">
        <f t="shared" si="0"/>
        <v>#DIV/0!</v>
      </c>
      <c r="G10" s="4" t="e">
        <f t="shared" si="0"/>
        <v>#DIV/0!</v>
      </c>
      <c r="H10" s="22"/>
      <c r="I10" s="41" t="s">
        <v>8</v>
      </c>
      <c r="J10" s="42"/>
      <c r="K10" s="43"/>
    </row>
    <row r="11" spans="1:13" ht="12.75">
      <c r="A11" s="15">
        <v>40088.125</v>
      </c>
      <c r="B11" s="16"/>
      <c r="C11" s="4" t="e">
        <f t="shared" si="0"/>
        <v>#DIV/0!</v>
      </c>
      <c r="D11" s="4" t="e">
        <f t="shared" si="0"/>
        <v>#DIV/0!</v>
      </c>
      <c r="E11" s="4" t="e">
        <f t="shared" si="0"/>
        <v>#DIV/0!</v>
      </c>
      <c r="F11" s="4" t="e">
        <f t="shared" si="0"/>
        <v>#DIV/0!</v>
      </c>
      <c r="G11" s="4" t="e">
        <f t="shared" si="0"/>
        <v>#DIV/0!</v>
      </c>
      <c r="H11" s="22"/>
      <c r="I11" s="11" t="s">
        <v>31</v>
      </c>
      <c r="J11" s="51" t="e">
        <f>AVERAGE(B2:B73)</f>
        <v>#DIV/0!</v>
      </c>
      <c r="K11" s="50"/>
      <c r="M11" s="25"/>
    </row>
    <row r="12" spans="1:13" ht="12.75">
      <c r="A12" s="15">
        <v>40088.166666666664</v>
      </c>
      <c r="B12" s="16"/>
      <c r="C12" s="4" t="e">
        <f t="shared" si="0"/>
        <v>#DIV/0!</v>
      </c>
      <c r="D12" s="4" t="e">
        <f t="shared" si="0"/>
        <v>#DIV/0!</v>
      </c>
      <c r="E12" s="4" t="e">
        <f t="shared" si="0"/>
        <v>#DIV/0!</v>
      </c>
      <c r="F12" s="4" t="e">
        <f t="shared" si="0"/>
        <v>#DIV/0!</v>
      </c>
      <c r="G12" s="4" t="e">
        <f t="shared" si="0"/>
        <v>#DIV/0!</v>
      </c>
      <c r="H12" s="22"/>
      <c r="I12" s="11" t="s">
        <v>6</v>
      </c>
      <c r="J12" s="51" t="e">
        <f>STDEV(B2:B73)</f>
        <v>#DIV/0!</v>
      </c>
      <c r="K12" s="52" t="e">
        <f>IF(J12&lt;0.00241,"Within Lab Spec &lt; .0024 mg","Beyond Lab Spec")</f>
        <v>#DIV/0!</v>
      </c>
      <c r="M12" s="25"/>
    </row>
    <row r="13" spans="1:11" ht="12.75">
      <c r="A13" s="15">
        <v>40088.208333333336</v>
      </c>
      <c r="B13" s="16"/>
      <c r="C13" s="4" t="e">
        <f t="shared" si="0"/>
        <v>#DIV/0!</v>
      </c>
      <c r="D13" s="4" t="e">
        <f t="shared" si="0"/>
        <v>#DIV/0!</v>
      </c>
      <c r="E13" s="4" t="e">
        <f t="shared" si="0"/>
        <v>#DIV/0!</v>
      </c>
      <c r="F13" s="4" t="e">
        <f t="shared" si="0"/>
        <v>#DIV/0!</v>
      </c>
      <c r="G13" s="4" t="e">
        <f t="shared" si="0"/>
        <v>#DIV/0!</v>
      </c>
      <c r="H13" s="22"/>
      <c r="I13" s="8" t="s">
        <v>33</v>
      </c>
      <c r="J13" s="12" t="e">
        <f>(-J11)</f>
        <v>#DIV/0!</v>
      </c>
      <c r="K13" s="17" t="s">
        <v>9</v>
      </c>
    </row>
    <row r="14" spans="1:11" ht="12.75">
      <c r="A14" s="15">
        <v>40088.25</v>
      </c>
      <c r="B14" s="16"/>
      <c r="C14" s="4" t="e">
        <f t="shared" si="0"/>
        <v>#DIV/0!</v>
      </c>
      <c r="D14" s="4" t="e">
        <f t="shared" si="0"/>
        <v>#DIV/0!</v>
      </c>
      <c r="E14" s="4" t="e">
        <f t="shared" si="0"/>
        <v>#DIV/0!</v>
      </c>
      <c r="F14" s="4" t="e">
        <f t="shared" si="0"/>
        <v>#DIV/0!</v>
      </c>
      <c r="G14" s="4" t="e">
        <f t="shared" si="0"/>
        <v>#DIV/0!</v>
      </c>
      <c r="H14" s="22"/>
      <c r="I14" s="19"/>
      <c r="J14" s="19"/>
      <c r="K14" s="19"/>
    </row>
    <row r="15" spans="1:11" ht="12.75">
      <c r="A15" s="15">
        <v>40088.291666666664</v>
      </c>
      <c r="B15" s="16"/>
      <c r="C15" s="4" t="e">
        <f t="shared" si="0"/>
        <v>#DIV/0!</v>
      </c>
      <c r="D15" s="4" t="e">
        <f t="shared" si="0"/>
        <v>#DIV/0!</v>
      </c>
      <c r="E15" s="4" t="e">
        <f t="shared" si="0"/>
        <v>#DIV/0!</v>
      </c>
      <c r="F15" s="4" t="e">
        <f t="shared" si="0"/>
        <v>#DIV/0!</v>
      </c>
      <c r="G15" s="4" t="e">
        <f t="shared" si="0"/>
        <v>#DIV/0!</v>
      </c>
      <c r="H15" s="22"/>
      <c r="I15" s="19"/>
      <c r="J15" s="19"/>
      <c r="K15" s="19"/>
    </row>
    <row r="16" spans="1:11" ht="12.75">
      <c r="A16" s="15">
        <v>40088.333333333336</v>
      </c>
      <c r="B16" s="16"/>
      <c r="C16" s="4" t="e">
        <f t="shared" si="0"/>
        <v>#DIV/0!</v>
      </c>
      <c r="D16" s="4" t="e">
        <f t="shared" si="0"/>
        <v>#DIV/0!</v>
      </c>
      <c r="E16" s="4" t="e">
        <f t="shared" si="0"/>
        <v>#DIV/0!</v>
      </c>
      <c r="F16" s="4" t="e">
        <f t="shared" si="0"/>
        <v>#DIV/0!</v>
      </c>
      <c r="G16" s="4" t="e">
        <f t="shared" si="0"/>
        <v>#DIV/0!</v>
      </c>
      <c r="H16" s="22"/>
      <c r="I16" s="19"/>
      <c r="J16" s="19"/>
      <c r="K16" s="19"/>
    </row>
    <row r="17" spans="1:11" ht="12.75">
      <c r="A17" s="15">
        <v>40088.375</v>
      </c>
      <c r="B17" s="16"/>
      <c r="C17" s="4" t="e">
        <f t="shared" si="0"/>
        <v>#DIV/0!</v>
      </c>
      <c r="D17" s="4" t="e">
        <f t="shared" si="0"/>
        <v>#DIV/0!</v>
      </c>
      <c r="E17" s="4" t="e">
        <f t="shared" si="0"/>
        <v>#DIV/0!</v>
      </c>
      <c r="F17" s="4" t="e">
        <f t="shared" si="0"/>
        <v>#DIV/0!</v>
      </c>
      <c r="G17" s="4" t="e">
        <f t="shared" si="0"/>
        <v>#DIV/0!</v>
      </c>
      <c r="H17" s="22"/>
      <c r="I17" s="19"/>
      <c r="J17" s="19"/>
      <c r="K17" s="19"/>
    </row>
    <row r="18" spans="1:11" ht="12.75">
      <c r="A18" s="15">
        <v>40088.416666666664</v>
      </c>
      <c r="B18" s="16"/>
      <c r="C18" s="4" t="e">
        <f t="shared" si="0"/>
        <v>#DIV/0!</v>
      </c>
      <c r="D18" s="4" t="e">
        <f t="shared" si="0"/>
        <v>#DIV/0!</v>
      </c>
      <c r="E18" s="4" t="e">
        <f t="shared" si="0"/>
        <v>#DIV/0!</v>
      </c>
      <c r="F18" s="4" t="e">
        <f t="shared" si="0"/>
        <v>#DIV/0!</v>
      </c>
      <c r="G18" s="4" t="e">
        <f t="shared" si="0"/>
        <v>#DIV/0!</v>
      </c>
      <c r="H18" s="22"/>
      <c r="I18" s="19"/>
      <c r="J18" s="19"/>
      <c r="K18" s="19"/>
    </row>
    <row r="19" spans="1:11" ht="12.75">
      <c r="A19" s="15">
        <v>40088.458333333336</v>
      </c>
      <c r="B19" s="16"/>
      <c r="C19" s="4" t="e">
        <f t="shared" si="0"/>
        <v>#DIV/0!</v>
      </c>
      <c r="D19" s="4" t="e">
        <f t="shared" si="0"/>
        <v>#DIV/0!</v>
      </c>
      <c r="E19" s="4" t="e">
        <f t="shared" si="0"/>
        <v>#DIV/0!</v>
      </c>
      <c r="F19" s="4" t="e">
        <f t="shared" si="0"/>
        <v>#DIV/0!</v>
      </c>
      <c r="G19" s="4" t="e">
        <f t="shared" si="0"/>
        <v>#DIV/0!</v>
      </c>
      <c r="H19" s="22"/>
      <c r="I19" s="19"/>
      <c r="J19" s="19"/>
      <c r="K19" s="19"/>
    </row>
    <row r="20" spans="1:11" ht="12.75">
      <c r="A20" s="15">
        <v>40088.5</v>
      </c>
      <c r="B20" s="16"/>
      <c r="C20" s="4" t="e">
        <f t="shared" si="0"/>
        <v>#DIV/0!</v>
      </c>
      <c r="D20" s="4" t="e">
        <f t="shared" si="0"/>
        <v>#DIV/0!</v>
      </c>
      <c r="E20" s="4" t="e">
        <f t="shared" si="0"/>
        <v>#DIV/0!</v>
      </c>
      <c r="F20" s="4" t="e">
        <f t="shared" si="0"/>
        <v>#DIV/0!</v>
      </c>
      <c r="G20" s="4" t="e">
        <f t="shared" si="0"/>
        <v>#DIV/0!</v>
      </c>
      <c r="H20" s="22"/>
      <c r="I20" s="19"/>
      <c r="J20" s="19"/>
      <c r="K20" s="19"/>
    </row>
    <row r="21" spans="1:11" ht="12.75">
      <c r="A21" s="15">
        <v>40088.541666666664</v>
      </c>
      <c r="B21" s="16"/>
      <c r="C21" s="4" t="e">
        <f t="shared" si="0"/>
        <v>#DIV/0!</v>
      </c>
      <c r="D21" s="4" t="e">
        <f t="shared" si="0"/>
        <v>#DIV/0!</v>
      </c>
      <c r="E21" s="4" t="e">
        <f t="shared" si="0"/>
        <v>#DIV/0!</v>
      </c>
      <c r="F21" s="4" t="e">
        <f t="shared" si="0"/>
        <v>#DIV/0!</v>
      </c>
      <c r="G21" s="4" t="e">
        <f t="shared" si="0"/>
        <v>#DIV/0!</v>
      </c>
      <c r="H21" s="22"/>
      <c r="I21" s="19"/>
      <c r="J21" s="19"/>
      <c r="K21" s="19"/>
    </row>
    <row r="22" spans="1:11" ht="12.75">
      <c r="A22" s="15">
        <v>40088.583333333336</v>
      </c>
      <c r="B22" s="16"/>
      <c r="C22" s="4" t="e">
        <f t="shared" si="0"/>
        <v>#DIV/0!</v>
      </c>
      <c r="D22" s="4" t="e">
        <f t="shared" si="0"/>
        <v>#DIV/0!</v>
      </c>
      <c r="E22" s="4" t="e">
        <f t="shared" si="0"/>
        <v>#DIV/0!</v>
      </c>
      <c r="F22" s="4" t="e">
        <f t="shared" si="0"/>
        <v>#DIV/0!</v>
      </c>
      <c r="G22" s="4" t="e">
        <f t="shared" si="0"/>
        <v>#DIV/0!</v>
      </c>
      <c r="H22" s="22"/>
      <c r="I22" s="19"/>
      <c r="J22" s="19"/>
      <c r="K22" s="19"/>
    </row>
    <row r="23" spans="1:11" ht="12.75">
      <c r="A23" s="15">
        <v>40088.625</v>
      </c>
      <c r="B23" s="16"/>
      <c r="C23" s="4" t="e">
        <f t="shared" si="0"/>
        <v>#DIV/0!</v>
      </c>
      <c r="D23" s="4" t="e">
        <f t="shared" si="0"/>
        <v>#DIV/0!</v>
      </c>
      <c r="E23" s="4" t="e">
        <f t="shared" si="0"/>
        <v>#DIV/0!</v>
      </c>
      <c r="F23" s="4" t="e">
        <f t="shared" si="0"/>
        <v>#DIV/0!</v>
      </c>
      <c r="G23" s="4" t="e">
        <f t="shared" si="0"/>
        <v>#DIV/0!</v>
      </c>
      <c r="H23" s="22"/>
      <c r="I23" s="19"/>
      <c r="J23" s="19"/>
      <c r="K23" s="19"/>
    </row>
    <row r="24" spans="1:11" ht="12.75">
      <c r="A24" s="15">
        <v>40088.666666666664</v>
      </c>
      <c r="B24" s="16"/>
      <c r="C24" s="4" t="e">
        <f t="shared" si="0"/>
        <v>#DIV/0!</v>
      </c>
      <c r="D24" s="4" t="e">
        <f t="shared" si="0"/>
        <v>#DIV/0!</v>
      </c>
      <c r="E24" s="4" t="e">
        <f t="shared" si="0"/>
        <v>#DIV/0!</v>
      </c>
      <c r="F24" s="4" t="e">
        <f t="shared" si="0"/>
        <v>#DIV/0!</v>
      </c>
      <c r="G24" s="4" t="e">
        <f t="shared" si="0"/>
        <v>#DIV/0!</v>
      </c>
      <c r="H24" s="22"/>
      <c r="I24" s="19"/>
      <c r="J24" s="19"/>
      <c r="K24" s="19"/>
    </row>
    <row r="25" spans="1:11" ht="12.75">
      <c r="A25" s="15">
        <v>40088.708333333336</v>
      </c>
      <c r="B25" s="16"/>
      <c r="C25" s="4" t="e">
        <f t="shared" si="0"/>
        <v>#DIV/0!</v>
      </c>
      <c r="D25" s="4" t="e">
        <f t="shared" si="0"/>
        <v>#DIV/0!</v>
      </c>
      <c r="E25" s="4" t="e">
        <f t="shared" si="0"/>
        <v>#DIV/0!</v>
      </c>
      <c r="F25" s="4" t="e">
        <f t="shared" si="0"/>
        <v>#DIV/0!</v>
      </c>
      <c r="G25" s="4" t="e">
        <f t="shared" si="0"/>
        <v>#DIV/0!</v>
      </c>
      <c r="H25" s="22"/>
      <c r="I25" s="19"/>
      <c r="J25" s="19"/>
      <c r="K25" s="19"/>
    </row>
    <row r="26" spans="1:11" ht="12.75">
      <c r="A26" s="15">
        <v>40088.75</v>
      </c>
      <c r="B26" s="16"/>
      <c r="C26" s="4" t="e">
        <f t="shared" si="0"/>
        <v>#DIV/0!</v>
      </c>
      <c r="D26" s="4" t="e">
        <f t="shared" si="0"/>
        <v>#DIV/0!</v>
      </c>
      <c r="E26" s="4" t="e">
        <f t="shared" si="0"/>
        <v>#DIV/0!</v>
      </c>
      <c r="F26" s="4" t="e">
        <f t="shared" si="0"/>
        <v>#DIV/0!</v>
      </c>
      <c r="G26" s="4" t="e">
        <f t="shared" si="0"/>
        <v>#DIV/0!</v>
      </c>
      <c r="H26" s="22"/>
      <c r="I26" s="19"/>
      <c r="J26" s="19"/>
      <c r="K26" s="19"/>
    </row>
    <row r="27" spans="1:11" ht="12.75">
      <c r="A27" s="15">
        <v>40088.791666666664</v>
      </c>
      <c r="B27" s="16"/>
      <c r="C27" s="4" t="e">
        <f t="shared" si="0"/>
        <v>#DIV/0!</v>
      </c>
      <c r="D27" s="4" t="e">
        <f t="shared" si="0"/>
        <v>#DIV/0!</v>
      </c>
      <c r="E27" s="4" t="e">
        <f t="shared" si="0"/>
        <v>#DIV/0!</v>
      </c>
      <c r="F27" s="4" t="e">
        <f t="shared" si="0"/>
        <v>#DIV/0!</v>
      </c>
      <c r="G27" s="4" t="e">
        <f t="shared" si="0"/>
        <v>#DIV/0!</v>
      </c>
      <c r="H27" s="22"/>
      <c r="I27" s="19"/>
      <c r="J27" s="19"/>
      <c r="K27" s="19"/>
    </row>
    <row r="28" spans="1:11" ht="12.75">
      <c r="A28" s="15">
        <v>40088.833333333336</v>
      </c>
      <c r="B28" s="16"/>
      <c r="C28" s="4" t="e">
        <f t="shared" si="0"/>
        <v>#DIV/0!</v>
      </c>
      <c r="D28" s="4" t="e">
        <f t="shared" si="0"/>
        <v>#DIV/0!</v>
      </c>
      <c r="E28" s="4" t="e">
        <f t="shared" si="0"/>
        <v>#DIV/0!</v>
      </c>
      <c r="F28" s="4" t="e">
        <f t="shared" si="0"/>
        <v>#DIV/0!</v>
      </c>
      <c r="G28" s="4" t="e">
        <f t="shared" si="0"/>
        <v>#DIV/0!</v>
      </c>
      <c r="H28" s="22"/>
      <c r="I28" s="19"/>
      <c r="J28" s="19"/>
      <c r="K28" s="19"/>
    </row>
    <row r="29" spans="1:11" ht="12.75">
      <c r="A29" s="15">
        <v>40088.875</v>
      </c>
      <c r="B29" s="16"/>
      <c r="C29" s="4" t="e">
        <f t="shared" si="0"/>
        <v>#DIV/0!</v>
      </c>
      <c r="D29" s="4" t="e">
        <f t="shared" si="0"/>
        <v>#DIV/0!</v>
      </c>
      <c r="E29" s="4" t="e">
        <f t="shared" si="0"/>
        <v>#DIV/0!</v>
      </c>
      <c r="F29" s="4" t="e">
        <f t="shared" si="0"/>
        <v>#DIV/0!</v>
      </c>
      <c r="G29" s="4" t="e">
        <f t="shared" si="0"/>
        <v>#DIV/0!</v>
      </c>
      <c r="H29" s="22"/>
      <c r="I29" s="19"/>
      <c r="J29" s="19"/>
      <c r="K29" s="19"/>
    </row>
    <row r="30" spans="1:11" ht="12.75">
      <c r="A30" s="15">
        <v>40088.916666666664</v>
      </c>
      <c r="B30" s="16"/>
      <c r="C30" s="4" t="e">
        <f t="shared" si="0"/>
        <v>#DIV/0!</v>
      </c>
      <c r="D30" s="4" t="e">
        <f t="shared" si="0"/>
        <v>#DIV/0!</v>
      </c>
      <c r="E30" s="4" t="e">
        <f t="shared" si="0"/>
        <v>#DIV/0!</v>
      </c>
      <c r="F30" s="4" t="e">
        <f t="shared" si="0"/>
        <v>#DIV/0!</v>
      </c>
      <c r="G30" s="4" t="e">
        <f t="shared" si="0"/>
        <v>#DIV/0!</v>
      </c>
      <c r="H30" s="22"/>
      <c r="I30" s="19"/>
      <c r="J30" s="19"/>
      <c r="K30" s="19"/>
    </row>
    <row r="31" spans="1:11" ht="12.75">
      <c r="A31" s="15">
        <v>40088.958333333336</v>
      </c>
      <c r="B31" s="16"/>
      <c r="C31" s="4" t="e">
        <f t="shared" si="0"/>
        <v>#DIV/0!</v>
      </c>
      <c r="D31" s="4" t="e">
        <f t="shared" si="0"/>
        <v>#DIV/0!</v>
      </c>
      <c r="E31" s="4" t="e">
        <f t="shared" si="0"/>
        <v>#DIV/0!</v>
      </c>
      <c r="F31" s="4" t="e">
        <f t="shared" si="0"/>
        <v>#DIV/0!</v>
      </c>
      <c r="G31" s="4" t="e">
        <f t="shared" si="0"/>
        <v>#DIV/0!</v>
      </c>
      <c r="H31" s="22"/>
      <c r="I31" s="19"/>
      <c r="J31" s="19"/>
      <c r="K31" s="19"/>
    </row>
    <row r="32" spans="1:11" ht="12.75">
      <c r="A32" s="15">
        <v>40089</v>
      </c>
      <c r="B32" s="16"/>
      <c r="C32" s="4" t="e">
        <f t="shared" si="0"/>
        <v>#DIV/0!</v>
      </c>
      <c r="D32" s="4" t="e">
        <f t="shared" si="0"/>
        <v>#DIV/0!</v>
      </c>
      <c r="E32" s="4" t="e">
        <f t="shared" si="0"/>
        <v>#DIV/0!</v>
      </c>
      <c r="F32" s="4" t="e">
        <f t="shared" si="0"/>
        <v>#DIV/0!</v>
      </c>
      <c r="G32" s="4" t="e">
        <f t="shared" si="0"/>
        <v>#DIV/0!</v>
      </c>
      <c r="H32" s="22"/>
      <c r="I32" s="19"/>
      <c r="J32" s="19"/>
      <c r="K32" s="19"/>
    </row>
    <row r="33" spans="1:11" ht="12.75">
      <c r="A33" s="15">
        <v>40089.041666666664</v>
      </c>
      <c r="B33" s="16"/>
      <c r="C33" s="4" t="e">
        <f t="shared" si="0"/>
        <v>#DIV/0!</v>
      </c>
      <c r="D33" s="4" t="e">
        <f t="shared" si="0"/>
        <v>#DIV/0!</v>
      </c>
      <c r="E33" s="4" t="e">
        <f t="shared" si="0"/>
        <v>#DIV/0!</v>
      </c>
      <c r="F33" s="4" t="e">
        <f t="shared" si="0"/>
        <v>#DIV/0!</v>
      </c>
      <c r="G33" s="4" t="e">
        <f t="shared" si="0"/>
        <v>#DIV/0!</v>
      </c>
      <c r="H33" s="22"/>
      <c r="I33" s="19"/>
      <c r="J33" s="19"/>
      <c r="K33" s="19"/>
    </row>
    <row r="34" spans="1:11" ht="12.75">
      <c r="A34" s="15">
        <v>40089.083333333336</v>
      </c>
      <c r="B34" s="16"/>
      <c r="C34" s="4" t="e">
        <f t="shared" si="0"/>
        <v>#DIV/0!</v>
      </c>
      <c r="D34" s="4" t="e">
        <f t="shared" si="0"/>
        <v>#DIV/0!</v>
      </c>
      <c r="E34" s="4" t="e">
        <f t="shared" si="0"/>
        <v>#DIV/0!</v>
      </c>
      <c r="F34" s="4" t="e">
        <f t="shared" si="0"/>
        <v>#DIV/0!</v>
      </c>
      <c r="G34" s="4" t="e">
        <f t="shared" si="0"/>
        <v>#DIV/0!</v>
      </c>
      <c r="H34" s="22"/>
      <c r="I34" s="19"/>
      <c r="J34" s="19"/>
      <c r="K34" s="19"/>
    </row>
    <row r="35" spans="1:11" ht="12.75">
      <c r="A35" s="15">
        <v>40089.125</v>
      </c>
      <c r="B35" s="16"/>
      <c r="C35" s="4" t="e">
        <f t="shared" si="0"/>
        <v>#DIV/0!</v>
      </c>
      <c r="D35" s="4" t="e">
        <f t="shared" si="0"/>
        <v>#DIV/0!</v>
      </c>
      <c r="E35" s="4" t="e">
        <f t="shared" si="0"/>
        <v>#DIV/0!</v>
      </c>
      <c r="F35" s="4" t="e">
        <f t="shared" si="0"/>
        <v>#DIV/0!</v>
      </c>
      <c r="G35" s="4" t="e">
        <f t="shared" si="0"/>
        <v>#DIV/0!</v>
      </c>
      <c r="H35" s="22"/>
      <c r="I35" s="19"/>
      <c r="J35" s="19"/>
      <c r="K35" s="19"/>
    </row>
    <row r="36" spans="1:11" ht="12.75">
      <c r="A36" s="15">
        <v>40089.166666666664</v>
      </c>
      <c r="B36" s="16"/>
      <c r="C36" s="4" t="e">
        <f t="shared" si="0"/>
        <v>#DIV/0!</v>
      </c>
      <c r="D36" s="4" t="e">
        <f t="shared" si="0"/>
        <v>#DIV/0!</v>
      </c>
      <c r="E36" s="4" t="e">
        <f t="shared" si="0"/>
        <v>#DIV/0!</v>
      </c>
      <c r="F36" s="4" t="e">
        <f t="shared" si="0"/>
        <v>#DIV/0!</v>
      </c>
      <c r="G36" s="4" t="e">
        <f t="shared" si="0"/>
        <v>#DIV/0!</v>
      </c>
      <c r="H36" s="22"/>
      <c r="I36" s="19"/>
      <c r="J36" s="19"/>
      <c r="K36" s="19"/>
    </row>
    <row r="37" spans="1:11" ht="12.75">
      <c r="A37" s="15">
        <v>40089.208333333336</v>
      </c>
      <c r="B37" s="16"/>
      <c r="C37" s="4" t="e">
        <f t="shared" si="0"/>
        <v>#DIV/0!</v>
      </c>
      <c r="D37" s="4" t="e">
        <f t="shared" si="0"/>
        <v>#DIV/0!</v>
      </c>
      <c r="E37" s="4" t="e">
        <f t="shared" si="0"/>
        <v>#DIV/0!</v>
      </c>
      <c r="F37" s="4" t="e">
        <f t="shared" si="0"/>
        <v>#DIV/0!</v>
      </c>
      <c r="G37" s="4" t="e">
        <f t="shared" si="0"/>
        <v>#DIV/0!</v>
      </c>
      <c r="H37" s="22"/>
      <c r="I37" s="19"/>
      <c r="J37" s="19"/>
      <c r="K37" s="19"/>
    </row>
    <row r="38" spans="1:11" ht="12.75">
      <c r="A38" s="15">
        <v>40089.25</v>
      </c>
      <c r="B38" s="16"/>
      <c r="C38" s="4" t="e">
        <f t="shared" si="0"/>
        <v>#DIV/0!</v>
      </c>
      <c r="D38" s="4" t="e">
        <f t="shared" si="0"/>
        <v>#DIV/0!</v>
      </c>
      <c r="E38" s="4" t="e">
        <f t="shared" si="0"/>
        <v>#DIV/0!</v>
      </c>
      <c r="F38" s="4" t="e">
        <f t="shared" si="0"/>
        <v>#DIV/0!</v>
      </c>
      <c r="G38" s="4" t="e">
        <f t="shared" si="0"/>
        <v>#DIV/0!</v>
      </c>
      <c r="H38" s="22"/>
      <c r="I38" s="19"/>
      <c r="J38" s="19"/>
      <c r="K38" s="19"/>
    </row>
    <row r="39" spans="1:11" ht="12.75">
      <c r="A39" s="15">
        <v>40089.291666666664</v>
      </c>
      <c r="B39" s="16"/>
      <c r="C39" s="4" t="e">
        <f t="shared" si="0"/>
        <v>#DIV/0!</v>
      </c>
      <c r="D39" s="4" t="e">
        <f t="shared" si="0"/>
        <v>#DIV/0!</v>
      </c>
      <c r="E39" s="4" t="e">
        <f t="shared" si="0"/>
        <v>#DIV/0!</v>
      </c>
      <c r="F39" s="4" t="e">
        <f t="shared" si="0"/>
        <v>#DIV/0!</v>
      </c>
      <c r="G39" s="4" t="e">
        <f t="shared" si="0"/>
        <v>#DIV/0!</v>
      </c>
      <c r="H39" s="22"/>
      <c r="I39" s="19"/>
      <c r="J39" s="19"/>
      <c r="K39" s="19"/>
    </row>
    <row r="40" spans="1:11" ht="12.75">
      <c r="A40" s="15">
        <v>40089.333333333336</v>
      </c>
      <c r="B40" s="16"/>
      <c r="C40" s="4" t="e">
        <f t="shared" si="0"/>
        <v>#DIV/0!</v>
      </c>
      <c r="D40" s="4" t="e">
        <f t="shared" si="0"/>
        <v>#DIV/0!</v>
      </c>
      <c r="E40" s="4" t="e">
        <f t="shared" si="0"/>
        <v>#DIV/0!</v>
      </c>
      <c r="F40" s="4" t="e">
        <f t="shared" si="0"/>
        <v>#DIV/0!</v>
      </c>
      <c r="G40" s="4" t="e">
        <f t="shared" si="0"/>
        <v>#DIV/0!</v>
      </c>
      <c r="H40" s="22"/>
      <c r="I40" s="19"/>
      <c r="J40" s="19"/>
      <c r="K40" s="19"/>
    </row>
    <row r="41" spans="1:11" ht="12.75">
      <c r="A41" s="15">
        <v>40089.375</v>
      </c>
      <c r="B41" s="16"/>
      <c r="C41" s="4" t="e">
        <f t="shared" si="0"/>
        <v>#DIV/0!</v>
      </c>
      <c r="D41" s="4" t="e">
        <f t="shared" si="0"/>
        <v>#DIV/0!</v>
      </c>
      <c r="E41" s="4" t="e">
        <f t="shared" si="0"/>
        <v>#DIV/0!</v>
      </c>
      <c r="F41" s="4" t="e">
        <f t="shared" si="0"/>
        <v>#DIV/0!</v>
      </c>
      <c r="G41" s="4" t="e">
        <f t="shared" si="0"/>
        <v>#DIV/0!</v>
      </c>
      <c r="H41" s="22"/>
      <c r="I41" s="19"/>
      <c r="J41" s="19"/>
      <c r="K41" s="19"/>
    </row>
    <row r="42" spans="1:11" ht="12.75">
      <c r="A42" s="15">
        <v>40089.416666666664</v>
      </c>
      <c r="B42" s="16"/>
      <c r="C42" s="4" t="e">
        <f t="shared" si="0"/>
        <v>#DIV/0!</v>
      </c>
      <c r="D42" s="4" t="e">
        <f t="shared" si="0"/>
        <v>#DIV/0!</v>
      </c>
      <c r="E42" s="4" t="e">
        <f t="shared" si="0"/>
        <v>#DIV/0!</v>
      </c>
      <c r="F42" s="4" t="e">
        <f t="shared" si="0"/>
        <v>#DIV/0!</v>
      </c>
      <c r="G42" s="4" t="e">
        <f t="shared" si="0"/>
        <v>#DIV/0!</v>
      </c>
      <c r="H42" s="22"/>
      <c r="I42" s="19"/>
      <c r="J42" s="19"/>
      <c r="K42" s="19"/>
    </row>
    <row r="43" spans="1:11" ht="12.75">
      <c r="A43" s="15">
        <v>40089.458333333336</v>
      </c>
      <c r="B43" s="16"/>
      <c r="C43" s="4" t="e">
        <f t="shared" si="0"/>
        <v>#DIV/0!</v>
      </c>
      <c r="D43" s="4" t="e">
        <f t="shared" si="0"/>
        <v>#DIV/0!</v>
      </c>
      <c r="E43" s="4" t="e">
        <f t="shared" si="0"/>
        <v>#DIV/0!</v>
      </c>
      <c r="F43" s="4" t="e">
        <f t="shared" si="0"/>
        <v>#DIV/0!</v>
      </c>
      <c r="G43" s="4" t="e">
        <f t="shared" si="0"/>
        <v>#DIV/0!</v>
      </c>
      <c r="H43" s="22"/>
      <c r="I43" s="19"/>
      <c r="J43" s="19"/>
      <c r="K43" s="19"/>
    </row>
    <row r="44" spans="1:11" ht="12.75">
      <c r="A44" s="15">
        <v>40089.5</v>
      </c>
      <c r="B44" s="16"/>
      <c r="C44" s="4" t="e">
        <f t="shared" si="0"/>
        <v>#DIV/0!</v>
      </c>
      <c r="D44" s="4" t="e">
        <f t="shared" si="0"/>
        <v>#DIV/0!</v>
      </c>
      <c r="E44" s="4" t="e">
        <f t="shared" si="0"/>
        <v>#DIV/0!</v>
      </c>
      <c r="F44" s="4" t="e">
        <f t="shared" si="0"/>
        <v>#DIV/0!</v>
      </c>
      <c r="G44" s="4" t="e">
        <f t="shared" si="0"/>
        <v>#DIV/0!</v>
      </c>
      <c r="H44" s="22"/>
      <c r="I44" s="19"/>
      <c r="J44" s="19"/>
      <c r="K44" s="19"/>
    </row>
    <row r="45" spans="1:15" ht="12.75">
      <c r="A45" s="15">
        <v>40089.541666666664</v>
      </c>
      <c r="B45" s="16"/>
      <c r="C45" s="4" t="e">
        <f t="shared" si="0"/>
        <v>#DIV/0!</v>
      </c>
      <c r="D45" s="4" t="e">
        <f t="shared" si="0"/>
        <v>#DIV/0!</v>
      </c>
      <c r="E45" s="4" t="e">
        <f t="shared" si="0"/>
        <v>#DIV/0!</v>
      </c>
      <c r="F45" s="4" t="e">
        <f t="shared" si="0"/>
        <v>#DIV/0!</v>
      </c>
      <c r="G45" s="4" t="e">
        <f t="shared" si="0"/>
        <v>#DIV/0!</v>
      </c>
      <c r="H45" s="22"/>
      <c r="I45" s="32" t="s">
        <v>16</v>
      </c>
      <c r="J45" s="33"/>
      <c r="K45" s="33"/>
      <c r="L45" s="33"/>
      <c r="M45" s="33"/>
      <c r="N45" s="33"/>
      <c r="O45" s="34"/>
    </row>
    <row r="46" spans="1:15" ht="12.75">
      <c r="A46" s="15">
        <v>40089.583333333336</v>
      </c>
      <c r="B46" s="16"/>
      <c r="C46" s="4" t="e">
        <f t="shared" si="0"/>
        <v>#DIV/0!</v>
      </c>
      <c r="D46" s="4" t="e">
        <f t="shared" si="0"/>
        <v>#DIV/0!</v>
      </c>
      <c r="E46" s="4" t="e">
        <f t="shared" si="0"/>
        <v>#DIV/0!</v>
      </c>
      <c r="F46" s="4" t="e">
        <f t="shared" si="0"/>
        <v>#DIV/0!</v>
      </c>
      <c r="G46" s="4" t="e">
        <f t="shared" si="0"/>
        <v>#DIV/0!</v>
      </c>
      <c r="H46" s="22"/>
      <c r="I46" s="35" t="s">
        <v>20</v>
      </c>
      <c r="J46" s="36"/>
      <c r="K46" s="36"/>
      <c r="L46" s="36"/>
      <c r="M46" s="36"/>
      <c r="N46" s="36"/>
      <c r="O46" s="37"/>
    </row>
    <row r="47" spans="1:15" ht="12.75">
      <c r="A47" s="15">
        <v>40089.625</v>
      </c>
      <c r="B47" s="16"/>
      <c r="C47" s="4" t="e">
        <f t="shared" si="0"/>
        <v>#DIV/0!</v>
      </c>
      <c r="D47" s="4" t="e">
        <f t="shared" si="0"/>
        <v>#DIV/0!</v>
      </c>
      <c r="E47" s="4" t="e">
        <f t="shared" si="0"/>
        <v>#DIV/0!</v>
      </c>
      <c r="F47" s="4" t="e">
        <f t="shared" si="0"/>
        <v>#DIV/0!</v>
      </c>
      <c r="G47" s="4" t="e">
        <f t="shared" si="0"/>
        <v>#DIV/0!</v>
      </c>
      <c r="H47" s="22"/>
      <c r="I47" s="26" t="s">
        <v>17</v>
      </c>
      <c r="J47" s="27"/>
      <c r="K47" s="27"/>
      <c r="L47" s="27"/>
      <c r="M47" s="27"/>
      <c r="N47" s="27"/>
      <c r="O47" s="28"/>
    </row>
    <row r="48" spans="1:15" ht="12.75">
      <c r="A48" s="15">
        <v>40089.666666666664</v>
      </c>
      <c r="B48" s="16"/>
      <c r="C48" s="4" t="e">
        <f t="shared" si="0"/>
        <v>#DIV/0!</v>
      </c>
      <c r="D48" s="4" t="e">
        <f t="shared" si="0"/>
        <v>#DIV/0!</v>
      </c>
      <c r="E48" s="4" t="e">
        <f t="shared" si="0"/>
        <v>#DIV/0!</v>
      </c>
      <c r="F48" s="4" t="e">
        <f t="shared" si="0"/>
        <v>#DIV/0!</v>
      </c>
      <c r="G48" s="4" t="e">
        <f t="shared" si="0"/>
        <v>#DIV/0!</v>
      </c>
      <c r="H48" s="22"/>
      <c r="I48" s="26" t="s">
        <v>18</v>
      </c>
      <c r="J48" s="27"/>
      <c r="K48" s="27"/>
      <c r="L48" s="27"/>
      <c r="M48" s="27"/>
      <c r="N48" s="27"/>
      <c r="O48" s="28"/>
    </row>
    <row r="49" spans="1:15" ht="12.75">
      <c r="A49" s="15">
        <v>40089.708333333336</v>
      </c>
      <c r="B49" s="16"/>
      <c r="C49" s="4" t="e">
        <f t="shared" si="0"/>
        <v>#DIV/0!</v>
      </c>
      <c r="D49" s="4" t="e">
        <f t="shared" si="0"/>
        <v>#DIV/0!</v>
      </c>
      <c r="E49" s="4" t="e">
        <f t="shared" si="0"/>
        <v>#DIV/0!</v>
      </c>
      <c r="F49" s="4" t="e">
        <f t="shared" si="0"/>
        <v>#DIV/0!</v>
      </c>
      <c r="G49" s="4" t="e">
        <f t="shared" si="0"/>
        <v>#DIV/0!</v>
      </c>
      <c r="H49" s="22"/>
      <c r="I49" s="26" t="s">
        <v>19</v>
      </c>
      <c r="J49" s="27"/>
      <c r="K49" s="27"/>
      <c r="L49" s="27"/>
      <c r="M49" s="27"/>
      <c r="N49" s="27"/>
      <c r="O49" s="28"/>
    </row>
    <row r="50" spans="1:15" ht="12.75">
      <c r="A50" s="15">
        <v>40089.75</v>
      </c>
      <c r="B50" s="16"/>
      <c r="C50" s="4" t="e">
        <f t="shared" si="0"/>
        <v>#DIV/0!</v>
      </c>
      <c r="D50" s="4" t="e">
        <f t="shared" si="0"/>
        <v>#DIV/0!</v>
      </c>
      <c r="E50" s="4" t="e">
        <f t="shared" si="0"/>
        <v>#DIV/0!</v>
      </c>
      <c r="F50" s="4" t="e">
        <f t="shared" si="0"/>
        <v>#DIV/0!</v>
      </c>
      <c r="G50" s="4" t="e">
        <f t="shared" si="0"/>
        <v>#DIV/0!</v>
      </c>
      <c r="H50" s="22"/>
      <c r="I50" s="26" t="s">
        <v>21</v>
      </c>
      <c r="J50" s="27"/>
      <c r="K50" s="27"/>
      <c r="L50" s="27"/>
      <c r="M50" s="27"/>
      <c r="N50" s="27"/>
      <c r="O50" s="28"/>
    </row>
    <row r="51" spans="1:15" ht="12.75">
      <c r="A51" s="15">
        <v>40089.791666666664</v>
      </c>
      <c r="B51" s="16"/>
      <c r="C51" s="4" t="e">
        <f t="shared" si="0"/>
        <v>#DIV/0!</v>
      </c>
      <c r="D51" s="4" t="e">
        <f t="shared" si="0"/>
        <v>#DIV/0!</v>
      </c>
      <c r="E51" s="4" t="e">
        <f t="shared" si="0"/>
        <v>#DIV/0!</v>
      </c>
      <c r="F51" s="4" t="e">
        <f t="shared" si="0"/>
        <v>#DIV/0!</v>
      </c>
      <c r="G51" s="4" t="e">
        <f t="shared" si="0"/>
        <v>#DIV/0!</v>
      </c>
      <c r="H51" s="22"/>
      <c r="I51" s="26" t="s">
        <v>22</v>
      </c>
      <c r="J51" s="27"/>
      <c r="K51" s="27"/>
      <c r="L51" s="27"/>
      <c r="M51" s="27"/>
      <c r="N51" s="27"/>
      <c r="O51" s="28"/>
    </row>
    <row r="52" spans="1:15" ht="12.75">
      <c r="A52" s="15">
        <v>40089.833333333336</v>
      </c>
      <c r="B52" s="16"/>
      <c r="C52" s="4" t="e">
        <f t="shared" si="0"/>
        <v>#DIV/0!</v>
      </c>
      <c r="D52" s="4" t="e">
        <f t="shared" si="0"/>
        <v>#DIV/0!</v>
      </c>
      <c r="E52" s="4" t="e">
        <f t="shared" si="0"/>
        <v>#DIV/0!</v>
      </c>
      <c r="F52" s="4" t="e">
        <f t="shared" si="0"/>
        <v>#DIV/0!</v>
      </c>
      <c r="G52" s="4" t="e">
        <f t="shared" si="0"/>
        <v>#DIV/0!</v>
      </c>
      <c r="H52" s="22"/>
      <c r="I52" s="26" t="s">
        <v>23</v>
      </c>
      <c r="J52" s="27"/>
      <c r="K52" s="27"/>
      <c r="L52" s="27"/>
      <c r="M52" s="27"/>
      <c r="N52" s="27"/>
      <c r="O52" s="28"/>
    </row>
    <row r="53" spans="1:15" ht="12.75">
      <c r="A53" s="15">
        <v>40089.875</v>
      </c>
      <c r="B53" s="16"/>
      <c r="C53" s="4" t="e">
        <f t="shared" si="0"/>
        <v>#DIV/0!</v>
      </c>
      <c r="D53" s="4" t="e">
        <f t="shared" si="0"/>
        <v>#DIV/0!</v>
      </c>
      <c r="E53" s="4" t="e">
        <f t="shared" si="0"/>
        <v>#DIV/0!</v>
      </c>
      <c r="F53" s="4" t="e">
        <f t="shared" si="0"/>
        <v>#DIV/0!</v>
      </c>
      <c r="G53" s="4" t="e">
        <f t="shared" si="0"/>
        <v>#DIV/0!</v>
      </c>
      <c r="H53" s="22"/>
      <c r="I53" s="26" t="s">
        <v>24</v>
      </c>
      <c r="J53" s="27"/>
      <c r="K53" s="27"/>
      <c r="L53" s="27"/>
      <c r="M53" s="27"/>
      <c r="N53" s="27"/>
      <c r="O53" s="28"/>
    </row>
    <row r="54" spans="1:15" ht="12.75">
      <c r="A54" s="15">
        <v>40089.916666666664</v>
      </c>
      <c r="B54" s="16"/>
      <c r="C54" s="4" t="e">
        <f t="shared" si="0"/>
        <v>#DIV/0!</v>
      </c>
      <c r="D54" s="4" t="e">
        <f t="shared" si="0"/>
        <v>#DIV/0!</v>
      </c>
      <c r="E54" s="4" t="e">
        <f t="shared" si="0"/>
        <v>#DIV/0!</v>
      </c>
      <c r="F54" s="4" t="e">
        <f t="shared" si="0"/>
        <v>#DIV/0!</v>
      </c>
      <c r="G54" s="4" t="e">
        <f t="shared" si="0"/>
        <v>#DIV/0!</v>
      </c>
      <c r="H54" s="22"/>
      <c r="I54" s="26" t="s">
        <v>25</v>
      </c>
      <c r="J54" s="27"/>
      <c r="K54" s="27"/>
      <c r="L54" s="27"/>
      <c r="M54" s="27"/>
      <c r="N54" s="27"/>
      <c r="O54" s="28"/>
    </row>
    <row r="55" spans="1:15" ht="12.75">
      <c r="A55" s="15">
        <v>40089.958333333336</v>
      </c>
      <c r="B55" s="16"/>
      <c r="C55" s="4" t="e">
        <f>C54</f>
        <v>#DIV/0!</v>
      </c>
      <c r="D55" s="4" t="e">
        <f>D54</f>
        <v>#DIV/0!</v>
      </c>
      <c r="E55" s="4" t="e">
        <f>E54</f>
        <v>#DIV/0!</v>
      </c>
      <c r="F55" s="4" t="e">
        <f>F54</f>
        <v>#DIV/0!</v>
      </c>
      <c r="G55" s="4" t="e">
        <f>G54</f>
        <v>#DIV/0!</v>
      </c>
      <c r="H55" s="22"/>
      <c r="I55" s="29" t="s">
        <v>30</v>
      </c>
      <c r="J55" s="30"/>
      <c r="K55" s="30"/>
      <c r="L55" s="30"/>
      <c r="M55" s="30"/>
      <c r="N55" s="30"/>
      <c r="O55" s="31"/>
    </row>
    <row r="56" spans="1:15" ht="12.75">
      <c r="A56" s="15">
        <v>40090</v>
      </c>
      <c r="B56" s="16"/>
      <c r="C56" s="4" t="e">
        <f>C55</f>
        <v>#DIV/0!</v>
      </c>
      <c r="D56" s="4" t="e">
        <f>D55</f>
        <v>#DIV/0!</v>
      </c>
      <c r="E56" s="4" t="e">
        <f>E55</f>
        <v>#DIV/0!</v>
      </c>
      <c r="F56" s="4" t="e">
        <f>F55</f>
        <v>#DIV/0!</v>
      </c>
      <c r="G56" s="4" t="e">
        <f>G55</f>
        <v>#DIV/0!</v>
      </c>
      <c r="H56" s="22"/>
      <c r="I56" s="36"/>
      <c r="J56" s="36"/>
      <c r="K56" s="36"/>
      <c r="L56" s="36"/>
      <c r="M56" s="36"/>
      <c r="N56" s="36"/>
      <c r="O56" s="36"/>
    </row>
    <row r="57" spans="1:11" ht="12.75">
      <c r="A57" s="15">
        <v>40090.041666666664</v>
      </c>
      <c r="B57" s="16"/>
      <c r="C57" s="4" t="e">
        <f>C56</f>
        <v>#DIV/0!</v>
      </c>
      <c r="D57" s="4" t="e">
        <f>D56</f>
        <v>#DIV/0!</v>
      </c>
      <c r="E57" s="4" t="e">
        <f>E56</f>
        <v>#DIV/0!</v>
      </c>
      <c r="F57" s="4" t="e">
        <f>F56</f>
        <v>#DIV/0!</v>
      </c>
      <c r="G57" s="4" t="e">
        <f>G56</f>
        <v>#DIV/0!</v>
      </c>
      <c r="H57" s="22"/>
      <c r="I57" s="19"/>
      <c r="J57" s="19"/>
      <c r="K57" s="19"/>
    </row>
    <row r="58" spans="1:11" ht="12.75">
      <c r="A58" s="15">
        <v>40090.083333333336</v>
      </c>
      <c r="B58" s="16"/>
      <c r="C58" s="4" t="e">
        <f>C57</f>
        <v>#DIV/0!</v>
      </c>
      <c r="D58" s="4" t="e">
        <f>D57</f>
        <v>#DIV/0!</v>
      </c>
      <c r="E58" s="4" t="e">
        <f>E57</f>
        <v>#DIV/0!</v>
      </c>
      <c r="F58" s="4" t="e">
        <f>F57</f>
        <v>#DIV/0!</v>
      </c>
      <c r="G58" s="4" t="e">
        <f>G57</f>
        <v>#DIV/0!</v>
      </c>
      <c r="H58" s="22"/>
      <c r="I58" s="19"/>
      <c r="J58" s="19"/>
      <c r="K58" s="19"/>
    </row>
    <row r="59" spans="1:11" ht="12.75">
      <c r="A59" s="15">
        <v>40090.125</v>
      </c>
      <c r="B59" s="16"/>
      <c r="C59" s="4" t="e">
        <f>C58</f>
        <v>#DIV/0!</v>
      </c>
      <c r="D59" s="4" t="e">
        <f>D58</f>
        <v>#DIV/0!</v>
      </c>
      <c r="E59" s="4" t="e">
        <f>E58</f>
        <v>#DIV/0!</v>
      </c>
      <c r="F59" s="4" t="e">
        <f>F58</f>
        <v>#DIV/0!</v>
      </c>
      <c r="G59" s="4" t="e">
        <f>G58</f>
        <v>#DIV/0!</v>
      </c>
      <c r="H59" s="22"/>
      <c r="I59" s="19"/>
      <c r="J59" s="19"/>
      <c r="K59" s="19"/>
    </row>
    <row r="60" spans="1:11" ht="12.75">
      <c r="A60" s="15">
        <v>40090.166666666664</v>
      </c>
      <c r="B60" s="16"/>
      <c r="C60" s="4" t="e">
        <f>C59</f>
        <v>#DIV/0!</v>
      </c>
      <c r="D60" s="4" t="e">
        <f>D59</f>
        <v>#DIV/0!</v>
      </c>
      <c r="E60" s="4" t="e">
        <f>E59</f>
        <v>#DIV/0!</v>
      </c>
      <c r="F60" s="4" t="e">
        <f>F59</f>
        <v>#DIV/0!</v>
      </c>
      <c r="G60" s="4" t="e">
        <f>G59</f>
        <v>#DIV/0!</v>
      </c>
      <c r="H60" s="22"/>
      <c r="I60" s="19"/>
      <c r="J60" s="19"/>
      <c r="K60" s="19"/>
    </row>
    <row r="61" spans="1:11" ht="12.75">
      <c r="A61" s="15">
        <v>40090.208333333336</v>
      </c>
      <c r="B61" s="16"/>
      <c r="C61" s="4" t="e">
        <f>C60</f>
        <v>#DIV/0!</v>
      </c>
      <c r="D61" s="4" t="e">
        <f>D60</f>
        <v>#DIV/0!</v>
      </c>
      <c r="E61" s="4" t="e">
        <f>E60</f>
        <v>#DIV/0!</v>
      </c>
      <c r="F61" s="4" t="e">
        <f>F60</f>
        <v>#DIV/0!</v>
      </c>
      <c r="G61" s="4" t="e">
        <f>G60</f>
        <v>#DIV/0!</v>
      </c>
      <c r="H61" s="22"/>
      <c r="I61" s="19"/>
      <c r="J61" s="19"/>
      <c r="K61" s="19"/>
    </row>
    <row r="62" spans="1:11" ht="12.75">
      <c r="A62" s="15">
        <v>40090.25</v>
      </c>
      <c r="B62" s="16"/>
      <c r="C62" s="4" t="e">
        <f>C61</f>
        <v>#DIV/0!</v>
      </c>
      <c r="D62" s="4" t="e">
        <f>D61</f>
        <v>#DIV/0!</v>
      </c>
      <c r="E62" s="4" t="e">
        <f>E61</f>
        <v>#DIV/0!</v>
      </c>
      <c r="F62" s="4" t="e">
        <f>F61</f>
        <v>#DIV/0!</v>
      </c>
      <c r="G62" s="4" t="e">
        <f>G61</f>
        <v>#DIV/0!</v>
      </c>
      <c r="H62" s="22"/>
      <c r="I62" s="19"/>
      <c r="J62" s="19"/>
      <c r="K62" s="19"/>
    </row>
    <row r="63" spans="1:11" ht="12.75">
      <c r="A63" s="15">
        <v>40090.291666666664</v>
      </c>
      <c r="B63" s="16"/>
      <c r="C63" s="4" t="e">
        <f>C62</f>
        <v>#DIV/0!</v>
      </c>
      <c r="D63" s="4" t="e">
        <f>D62</f>
        <v>#DIV/0!</v>
      </c>
      <c r="E63" s="4" t="e">
        <f>E62</f>
        <v>#DIV/0!</v>
      </c>
      <c r="F63" s="4" t="e">
        <f>F62</f>
        <v>#DIV/0!</v>
      </c>
      <c r="G63" s="4" t="e">
        <f>G62</f>
        <v>#DIV/0!</v>
      </c>
      <c r="H63" s="22"/>
      <c r="I63" s="19"/>
      <c r="J63" s="19"/>
      <c r="K63" s="19"/>
    </row>
    <row r="64" spans="1:11" ht="12.75">
      <c r="A64" s="15">
        <v>40090.333333333336</v>
      </c>
      <c r="B64" s="16"/>
      <c r="C64" s="4" t="e">
        <f>C63</f>
        <v>#DIV/0!</v>
      </c>
      <c r="D64" s="4" t="e">
        <f>D63</f>
        <v>#DIV/0!</v>
      </c>
      <c r="E64" s="4" t="e">
        <f>E63</f>
        <v>#DIV/0!</v>
      </c>
      <c r="F64" s="4" t="e">
        <f>F63</f>
        <v>#DIV/0!</v>
      </c>
      <c r="G64" s="4" t="e">
        <f>G63</f>
        <v>#DIV/0!</v>
      </c>
      <c r="H64" s="22"/>
      <c r="I64" s="19"/>
      <c r="J64" s="19"/>
      <c r="K64" s="19"/>
    </row>
    <row r="65" spans="1:11" ht="12.75">
      <c r="A65" s="15">
        <v>40090.375</v>
      </c>
      <c r="B65" s="16"/>
      <c r="C65" s="4" t="e">
        <f>C64</f>
        <v>#DIV/0!</v>
      </c>
      <c r="D65" s="4" t="e">
        <f>D64</f>
        <v>#DIV/0!</v>
      </c>
      <c r="E65" s="4" t="e">
        <f>E64</f>
        <v>#DIV/0!</v>
      </c>
      <c r="F65" s="4" t="e">
        <f>F64</f>
        <v>#DIV/0!</v>
      </c>
      <c r="G65" s="4" t="e">
        <f>G64</f>
        <v>#DIV/0!</v>
      </c>
      <c r="H65" s="22"/>
      <c r="I65" s="19"/>
      <c r="J65" s="19"/>
      <c r="K65" s="19"/>
    </row>
    <row r="66" spans="1:11" ht="12.75">
      <c r="A66" s="15">
        <v>40090.416666666664</v>
      </c>
      <c r="B66" s="16"/>
      <c r="C66" s="4" t="e">
        <f>C65</f>
        <v>#DIV/0!</v>
      </c>
      <c r="D66" s="4" t="e">
        <f>D65</f>
        <v>#DIV/0!</v>
      </c>
      <c r="E66" s="4" t="e">
        <f>E65</f>
        <v>#DIV/0!</v>
      </c>
      <c r="F66" s="4" t="e">
        <f>F65</f>
        <v>#DIV/0!</v>
      </c>
      <c r="G66" s="4" t="e">
        <f>G65</f>
        <v>#DIV/0!</v>
      </c>
      <c r="H66" s="22"/>
      <c r="I66" s="19"/>
      <c r="J66" s="19"/>
      <c r="K66" s="19"/>
    </row>
    <row r="67" spans="1:11" ht="12.75">
      <c r="A67" s="15">
        <v>40090.458333333336</v>
      </c>
      <c r="B67" s="16"/>
      <c r="C67" s="4" t="e">
        <f>C66</f>
        <v>#DIV/0!</v>
      </c>
      <c r="D67" s="4" t="e">
        <f>D66</f>
        <v>#DIV/0!</v>
      </c>
      <c r="E67" s="4" t="e">
        <f>E66</f>
        <v>#DIV/0!</v>
      </c>
      <c r="F67" s="4" t="e">
        <f>F66</f>
        <v>#DIV/0!</v>
      </c>
      <c r="G67" s="4" t="e">
        <f>G66</f>
        <v>#DIV/0!</v>
      </c>
      <c r="H67" s="22"/>
      <c r="I67" s="19"/>
      <c r="J67" s="19"/>
      <c r="K67" s="19"/>
    </row>
    <row r="68" spans="1:11" ht="12.75">
      <c r="A68" s="15">
        <v>40090.5</v>
      </c>
      <c r="B68" s="16"/>
      <c r="C68" s="4" t="e">
        <f>C67</f>
        <v>#DIV/0!</v>
      </c>
      <c r="D68" s="4" t="e">
        <f>D67</f>
        <v>#DIV/0!</v>
      </c>
      <c r="E68" s="4" t="e">
        <f>E67</f>
        <v>#DIV/0!</v>
      </c>
      <c r="F68" s="4" t="e">
        <f>F67</f>
        <v>#DIV/0!</v>
      </c>
      <c r="G68" s="4" t="e">
        <f>G67</f>
        <v>#DIV/0!</v>
      </c>
      <c r="H68" s="22"/>
      <c r="I68" s="19"/>
      <c r="J68" s="19"/>
      <c r="K68" s="19"/>
    </row>
    <row r="69" spans="1:11" ht="12.75">
      <c r="A69" s="15">
        <v>40090.541666666664</v>
      </c>
      <c r="B69" s="16"/>
      <c r="C69" s="4" t="e">
        <f>C68</f>
        <v>#DIV/0!</v>
      </c>
      <c r="D69" s="4" t="e">
        <f>D68</f>
        <v>#DIV/0!</v>
      </c>
      <c r="E69" s="4" t="e">
        <f>E68</f>
        <v>#DIV/0!</v>
      </c>
      <c r="F69" s="4" t="e">
        <f>F68</f>
        <v>#DIV/0!</v>
      </c>
      <c r="G69" s="4" t="e">
        <f>G68</f>
        <v>#DIV/0!</v>
      </c>
      <c r="H69" s="22"/>
      <c r="I69" s="19"/>
      <c r="J69" s="19"/>
      <c r="K69" s="19"/>
    </row>
    <row r="70" spans="1:11" ht="12.75">
      <c r="A70" s="15">
        <v>40090.583333333336</v>
      </c>
      <c r="B70" s="16"/>
      <c r="C70" s="4" t="e">
        <f>C69</f>
        <v>#DIV/0!</v>
      </c>
      <c r="D70" s="4" t="e">
        <f>D69</f>
        <v>#DIV/0!</v>
      </c>
      <c r="E70" s="4" t="e">
        <f>E69</f>
        <v>#DIV/0!</v>
      </c>
      <c r="F70" s="4" t="e">
        <f>F69</f>
        <v>#DIV/0!</v>
      </c>
      <c r="G70" s="4" t="e">
        <f>G69</f>
        <v>#DIV/0!</v>
      </c>
      <c r="H70" s="22"/>
      <c r="I70" s="19"/>
      <c r="J70" s="19"/>
      <c r="K70" s="19"/>
    </row>
    <row r="71" spans="1:11" ht="12.75">
      <c r="A71" s="15">
        <v>40090.625</v>
      </c>
      <c r="B71" s="16"/>
      <c r="C71" s="4" t="e">
        <f>C70</f>
        <v>#DIV/0!</v>
      </c>
      <c r="D71" s="4" t="e">
        <f>D70</f>
        <v>#DIV/0!</v>
      </c>
      <c r="E71" s="4" t="e">
        <f>E70</f>
        <v>#DIV/0!</v>
      </c>
      <c r="F71" s="4" t="e">
        <f>F70</f>
        <v>#DIV/0!</v>
      </c>
      <c r="G71" s="4" t="e">
        <f>G70</f>
        <v>#DIV/0!</v>
      </c>
      <c r="H71" s="22"/>
      <c r="I71" s="19"/>
      <c r="J71" s="19"/>
      <c r="K71" s="19"/>
    </row>
    <row r="72" spans="1:11" ht="12.75">
      <c r="A72" s="15">
        <v>40090.666666666664</v>
      </c>
      <c r="B72" s="16"/>
      <c r="C72" s="4" t="e">
        <f>C71</f>
        <v>#DIV/0!</v>
      </c>
      <c r="D72" s="4" t="e">
        <f>D71</f>
        <v>#DIV/0!</v>
      </c>
      <c r="E72" s="4" t="e">
        <f>E71</f>
        <v>#DIV/0!</v>
      </c>
      <c r="F72" s="4" t="e">
        <f>F71</f>
        <v>#DIV/0!</v>
      </c>
      <c r="G72" s="4" t="e">
        <f>G71</f>
        <v>#DIV/0!</v>
      </c>
      <c r="H72" s="22"/>
      <c r="I72" s="19"/>
      <c r="J72" s="19"/>
      <c r="K72" s="19"/>
    </row>
    <row r="73" spans="1:11" ht="12.75">
      <c r="A73" s="15">
        <v>40090.708333333336</v>
      </c>
      <c r="B73" s="16"/>
      <c r="C73" s="4" t="e">
        <f>C72</f>
        <v>#DIV/0!</v>
      </c>
      <c r="D73" s="4" t="e">
        <f>D72</f>
        <v>#DIV/0!</v>
      </c>
      <c r="E73" s="4" t="e">
        <f>E72</f>
        <v>#DIV/0!</v>
      </c>
      <c r="F73" s="4" t="e">
        <f>F72</f>
        <v>#DIV/0!</v>
      </c>
      <c r="G73" s="4" t="e">
        <f>G72</f>
        <v>#DIV/0!</v>
      </c>
      <c r="H73" s="22"/>
      <c r="I73" s="19"/>
      <c r="J73" s="19"/>
      <c r="K73" s="19"/>
    </row>
    <row r="74" spans="1:11" ht="12.75">
      <c r="A74" s="20"/>
      <c r="B74" s="21"/>
      <c r="C74" s="19"/>
      <c r="D74" s="19"/>
      <c r="E74" s="19"/>
      <c r="F74" s="19"/>
      <c r="G74" s="19"/>
      <c r="H74" s="22"/>
      <c r="I74" s="19"/>
      <c r="J74" s="19"/>
      <c r="K74" s="19"/>
    </row>
    <row r="75" spans="1:11" ht="12.75">
      <c r="A75" s="20"/>
      <c r="B75" s="21"/>
      <c r="C75" s="19"/>
      <c r="D75" s="19"/>
      <c r="E75" s="19"/>
      <c r="F75" s="19"/>
      <c r="G75" s="19"/>
      <c r="H75" s="22"/>
      <c r="I75" s="19"/>
      <c r="J75" s="19"/>
      <c r="K75" s="19"/>
    </row>
    <row r="76" spans="1:11" ht="12.75">
      <c r="A76" s="20"/>
      <c r="B76" s="21"/>
      <c r="C76" s="19"/>
      <c r="D76" s="19"/>
      <c r="E76" s="19"/>
      <c r="F76" s="19"/>
      <c r="G76" s="19"/>
      <c r="H76" s="22"/>
      <c r="I76" s="19"/>
      <c r="J76" s="19"/>
      <c r="K76" s="19"/>
    </row>
    <row r="77" spans="1:11" ht="12.75">
      <c r="A77" s="20"/>
      <c r="B77" s="21"/>
      <c r="C77" s="19"/>
      <c r="D77" s="19"/>
      <c r="E77" s="19"/>
      <c r="F77" s="19"/>
      <c r="G77" s="19"/>
      <c r="H77" s="22"/>
      <c r="I77" s="19"/>
      <c r="J77" s="19"/>
      <c r="K77" s="19"/>
    </row>
    <row r="78" spans="1:11" ht="12.75">
      <c r="A78" s="20"/>
      <c r="B78" s="21"/>
      <c r="C78" s="19"/>
      <c r="D78" s="19"/>
      <c r="E78" s="19"/>
      <c r="F78" s="19"/>
      <c r="G78" s="19"/>
      <c r="H78" s="22"/>
      <c r="I78" s="19"/>
      <c r="J78" s="19"/>
      <c r="K78" s="19"/>
    </row>
    <row r="79" spans="1:11" ht="12.75">
      <c r="A79" s="20"/>
      <c r="B79" s="21"/>
      <c r="C79" s="19"/>
      <c r="D79" s="19"/>
      <c r="E79" s="19"/>
      <c r="F79" s="19"/>
      <c r="G79" s="19"/>
      <c r="H79" s="22"/>
      <c r="I79" s="19"/>
      <c r="J79" s="19"/>
      <c r="K79" s="19"/>
    </row>
    <row r="80" spans="1:11" ht="12.75">
      <c r="A80" s="20"/>
      <c r="B80" s="21"/>
      <c r="C80" s="19"/>
      <c r="D80" s="19"/>
      <c r="E80" s="19"/>
      <c r="F80" s="19"/>
      <c r="G80" s="19"/>
      <c r="H80" s="22"/>
      <c r="I80" s="19"/>
      <c r="J80" s="19"/>
      <c r="K80" s="19"/>
    </row>
    <row r="81" spans="1:8" s="19" customFormat="1" ht="12.75">
      <c r="A81" s="20"/>
      <c r="B81" s="21"/>
      <c r="H81" s="22"/>
    </row>
    <row r="82" spans="1:8" s="19" customFormat="1" ht="12.75">
      <c r="A82" s="20"/>
      <c r="B82" s="21"/>
      <c r="H82" s="22"/>
    </row>
    <row r="83" spans="1:8" s="19" customFormat="1" ht="12.75">
      <c r="A83" s="20"/>
      <c r="B83" s="21"/>
      <c r="H83" s="22"/>
    </row>
    <row r="84" spans="1:8" s="19" customFormat="1" ht="12.75">
      <c r="A84" s="20"/>
      <c r="B84" s="21"/>
      <c r="H84" s="22"/>
    </row>
    <row r="85" spans="1:8" s="19" customFormat="1" ht="12.75">
      <c r="A85" s="20"/>
      <c r="B85" s="21"/>
      <c r="H85" s="22"/>
    </row>
    <row r="86" spans="1:8" s="19" customFormat="1" ht="12.75">
      <c r="A86" s="20"/>
      <c r="B86" s="21"/>
      <c r="H86" s="22"/>
    </row>
    <row r="87" spans="1:8" s="19" customFormat="1" ht="12.75">
      <c r="A87" s="20"/>
      <c r="B87" s="21"/>
      <c r="H87" s="22"/>
    </row>
    <row r="88" s="19" customFormat="1" ht="12.75">
      <c r="H88" s="22"/>
    </row>
    <row r="89" s="19" customFormat="1" ht="12.75">
      <c r="H89" s="22"/>
    </row>
    <row r="90" s="19" customFormat="1" ht="12.75">
      <c r="H90" s="22"/>
    </row>
    <row r="91" s="19" customFormat="1" ht="12.75">
      <c r="H91" s="22"/>
    </row>
    <row r="92" s="19" customFormat="1" ht="12.75">
      <c r="H92" s="22"/>
    </row>
    <row r="93" spans="8:16" s="19" customFormat="1" ht="12.75">
      <c r="H93" s="22"/>
      <c r="I93" s="48"/>
      <c r="J93" s="48"/>
      <c r="K93" s="48"/>
      <c r="L93" s="46"/>
      <c r="M93" s="46"/>
      <c r="N93" s="46"/>
      <c r="O93" s="46"/>
      <c r="P93" s="46"/>
    </row>
    <row r="94" spans="8:16" s="19" customFormat="1" ht="12.75">
      <c r="H94" s="22"/>
      <c r="I94" s="48"/>
      <c r="J94" s="48"/>
      <c r="K94" s="48"/>
      <c r="L94" s="46"/>
      <c r="M94" s="46"/>
      <c r="N94" s="46"/>
      <c r="O94" s="46"/>
      <c r="P94" s="46"/>
    </row>
    <row r="95" spans="8:11" s="46" customFormat="1" ht="13.5" customHeight="1">
      <c r="H95" s="47"/>
      <c r="I95" s="48"/>
      <c r="J95" s="48"/>
      <c r="K95" s="48"/>
    </row>
    <row r="96" spans="8:21" s="48" customFormat="1" ht="12.75">
      <c r="H96" s="47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8:21" s="48" customFormat="1" ht="12.75">
      <c r="H97" s="49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8:21" s="48" customFormat="1" ht="12.75">
      <c r="H98" s="49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8:21" s="48" customFormat="1" ht="12.75">
      <c r="H99" s="49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8:21" s="48" customFormat="1" ht="12.75">
      <c r="H100" s="49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8:21" s="48" customFormat="1" ht="12.75">
      <c r="H101" s="49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8:21" s="48" customFormat="1" ht="12.75">
      <c r="H102" s="49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8:21" s="48" customFormat="1" ht="12.75">
      <c r="H103" s="49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8:21" s="48" customFormat="1" ht="12.75">
      <c r="H104" s="49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8:21" s="48" customFormat="1" ht="12.75">
      <c r="H105" s="49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8:21" s="48" customFormat="1" ht="12.75">
      <c r="H106" s="49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8:21" s="48" customFormat="1" ht="12.75">
      <c r="H107" s="49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8:21" s="48" customFormat="1" ht="12.75">
      <c r="H108" s="49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8:21" s="48" customFormat="1" ht="12.75">
      <c r="H109" s="49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8:21" s="48" customFormat="1" ht="12.75">
      <c r="H110" s="49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8:21" s="48" customFormat="1" ht="12.75">
      <c r="H111" s="49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8:21" s="48" customFormat="1" ht="12.75">
      <c r="H112" s="49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8:21" s="48" customFormat="1" ht="12.75">
      <c r="H113" s="49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8:21" s="48" customFormat="1" ht="12.75">
      <c r="H114" s="49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8:21" s="48" customFormat="1" ht="12.75">
      <c r="H115" s="49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8:21" s="48" customFormat="1" ht="12.75">
      <c r="H116" s="49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8:21" s="48" customFormat="1" ht="12.75">
      <c r="H117" s="49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8:21" s="48" customFormat="1" ht="12.75">
      <c r="H118" s="49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8:21" s="48" customFormat="1" ht="12.75">
      <c r="H119" s="49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8:21" s="48" customFormat="1" ht="12.75">
      <c r="H120" s="49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8:21" s="48" customFormat="1" ht="12.75">
      <c r="H121" s="49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8:21" s="48" customFormat="1" ht="12.75">
      <c r="H122" s="49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8:21" s="48" customFormat="1" ht="12.75">
      <c r="H123" s="49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8:21" s="48" customFormat="1" ht="12.75">
      <c r="H124" s="49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8:21" s="48" customFormat="1" ht="12.75">
      <c r="H125" s="49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8:21" s="48" customFormat="1" ht="12.75">
      <c r="H126" s="49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8:21" s="48" customFormat="1" ht="12.75">
      <c r="H127" s="49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8:21" s="48" customFormat="1" ht="12.75">
      <c r="H128" s="49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8:21" s="48" customFormat="1" ht="12.75">
      <c r="H129" s="49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8:21" s="48" customFormat="1" ht="12.75">
      <c r="H130" s="49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8:21" s="48" customFormat="1" ht="12.75">
      <c r="H131" s="49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8:21" s="48" customFormat="1" ht="12.75">
      <c r="H132" s="49"/>
      <c r="I132" s="1"/>
      <c r="J132" s="1"/>
      <c r="K132" s="1"/>
      <c r="L132" s="19"/>
      <c r="M132" s="19"/>
      <c r="N132" s="19"/>
      <c r="O132" s="19"/>
      <c r="P132" s="19"/>
      <c r="Q132" s="46"/>
      <c r="R132" s="46"/>
      <c r="S132" s="46"/>
      <c r="T132" s="46"/>
      <c r="U132" s="46"/>
    </row>
    <row r="133" spans="8:21" s="48" customFormat="1" ht="12.75">
      <c r="H133" s="49"/>
      <c r="I133" s="1"/>
      <c r="J133" s="1"/>
      <c r="K133" s="1"/>
      <c r="L133" s="19"/>
      <c r="M133" s="19"/>
      <c r="N133" s="19"/>
      <c r="O133" s="19"/>
      <c r="P133" s="19"/>
      <c r="Q133" s="46"/>
      <c r="R133" s="46"/>
      <c r="S133" s="46"/>
      <c r="T133" s="46"/>
      <c r="U133" s="46"/>
    </row>
  </sheetData>
  <mergeCells count="21">
    <mergeCell ref="I45:O45"/>
    <mergeCell ref="I46:O46"/>
    <mergeCell ref="I47:O47"/>
    <mergeCell ref="H1:K1"/>
    <mergeCell ref="I2:K2"/>
    <mergeCell ref="J3:K3"/>
    <mergeCell ref="J4:K4"/>
    <mergeCell ref="J5:K5"/>
    <mergeCell ref="J6:K6"/>
    <mergeCell ref="J7:K7"/>
    <mergeCell ref="J8:K8"/>
    <mergeCell ref="I10:K10"/>
    <mergeCell ref="I48:O48"/>
    <mergeCell ref="I49:O49"/>
    <mergeCell ref="I50:O50"/>
    <mergeCell ref="I51:O51"/>
    <mergeCell ref="I56:O56"/>
    <mergeCell ref="I52:O52"/>
    <mergeCell ref="I53:O53"/>
    <mergeCell ref="I54:O54"/>
    <mergeCell ref="I55:O55"/>
  </mergeCells>
  <printOptions/>
  <pageMargins left="0.49" right="0.36" top="0.36" bottom="0.3" header="0.33" footer="0.26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7"/>
  <sheetViews>
    <sheetView workbookViewId="0" topLeftCell="A1">
      <selection activeCell="C3" sqref="C3"/>
    </sheetView>
  </sheetViews>
  <sheetFormatPr defaultColWidth="9.140625" defaultRowHeight="12.75"/>
  <cols>
    <col min="1" max="1" width="13.28125" style="1" customWidth="1"/>
    <col min="2" max="2" width="13.7109375" style="1" customWidth="1"/>
  </cols>
  <sheetData>
    <row r="1" spans="1:2" ht="12.75">
      <c r="A1" s="6" t="s">
        <v>0</v>
      </c>
      <c r="B1" s="7" t="s">
        <v>1</v>
      </c>
    </row>
    <row r="2" spans="1:2" ht="12.75">
      <c r="A2" s="15"/>
      <c r="B2" s="16"/>
    </row>
    <row r="3" spans="1:2" ht="12.75">
      <c r="A3" s="15"/>
      <c r="B3" s="16"/>
    </row>
    <row r="4" spans="1:2" ht="12.75">
      <c r="A4" s="15"/>
      <c r="B4" s="16"/>
    </row>
    <row r="5" spans="1:2" ht="12.75">
      <c r="A5" s="15"/>
      <c r="B5" s="16"/>
    </row>
    <row r="6" spans="1:2" ht="12.75">
      <c r="A6" s="15"/>
      <c r="B6" s="16"/>
    </row>
    <row r="7" spans="1:2" ht="12.75">
      <c r="A7" s="15"/>
      <c r="B7" s="16"/>
    </row>
    <row r="8" spans="1:2" ht="12.75">
      <c r="A8" s="15"/>
      <c r="B8" s="16"/>
    </row>
    <row r="9" spans="1:2" ht="12.75">
      <c r="A9" s="15"/>
      <c r="B9" s="16"/>
    </row>
    <row r="10" spans="1:2" ht="12.75">
      <c r="A10" s="15"/>
      <c r="B10" s="16"/>
    </row>
    <row r="11" spans="1:2" ht="12.75">
      <c r="A11" s="15"/>
      <c r="B11" s="16"/>
    </row>
    <row r="12" spans="1:2" ht="12.75">
      <c r="A12" s="15"/>
      <c r="B12" s="16"/>
    </row>
    <row r="13" spans="1:2" ht="12.75">
      <c r="A13" s="15"/>
      <c r="B13" s="16"/>
    </row>
    <row r="14" spans="1:2" ht="12.75">
      <c r="A14" s="15"/>
      <c r="B14" s="16"/>
    </row>
    <row r="15" spans="1:2" ht="12.75">
      <c r="A15" s="15"/>
      <c r="B15" s="16"/>
    </row>
    <row r="16" spans="1:2" ht="12.75">
      <c r="A16" s="15"/>
      <c r="B16" s="16"/>
    </row>
    <row r="17" spans="1:2" ht="12.75">
      <c r="A17" s="15"/>
      <c r="B17" s="16"/>
    </row>
    <row r="18" spans="1:2" ht="12.75">
      <c r="A18" s="15"/>
      <c r="B18" s="16"/>
    </row>
    <row r="19" spans="1:2" ht="12.75">
      <c r="A19" s="15"/>
      <c r="B19" s="16"/>
    </row>
    <row r="20" spans="1:2" ht="12.75">
      <c r="A20" s="15"/>
      <c r="B20" s="16"/>
    </row>
    <row r="21" spans="1:2" ht="12.75">
      <c r="A21" s="15"/>
      <c r="B21" s="16"/>
    </row>
    <row r="22" spans="1:2" ht="12.75">
      <c r="A22" s="15"/>
      <c r="B22" s="16"/>
    </row>
    <row r="23" spans="1:2" ht="12.75">
      <c r="A23" s="15"/>
      <c r="B23" s="16"/>
    </row>
    <row r="24" spans="1:2" ht="12.75">
      <c r="A24" s="15"/>
      <c r="B24" s="16"/>
    </row>
    <row r="25" spans="1:2" ht="12.75">
      <c r="A25" s="15"/>
      <c r="B25" s="16"/>
    </row>
    <row r="26" spans="1:2" ht="12.75">
      <c r="A26" s="15"/>
      <c r="B26" s="16"/>
    </row>
    <row r="27" spans="1:2" ht="12.75">
      <c r="A27" s="15"/>
      <c r="B27" s="16"/>
    </row>
    <row r="28" spans="1:2" ht="12.75">
      <c r="A28" s="15"/>
      <c r="B28" s="16"/>
    </row>
    <row r="29" spans="1:2" ht="12.75">
      <c r="A29" s="15"/>
      <c r="B29" s="16"/>
    </row>
    <row r="30" spans="1:2" ht="12.75">
      <c r="A30" s="15"/>
      <c r="B30" s="16"/>
    </row>
    <row r="31" spans="1:2" ht="12.75">
      <c r="A31" s="15"/>
      <c r="B31" s="16"/>
    </row>
    <row r="32" spans="1:2" ht="12.75">
      <c r="A32" s="15"/>
      <c r="B32" s="16"/>
    </row>
    <row r="33" spans="1:2" ht="12.75">
      <c r="A33" s="15"/>
      <c r="B33" s="16"/>
    </row>
    <row r="34" spans="1:2" ht="12.75">
      <c r="A34" s="15"/>
      <c r="B34" s="16"/>
    </row>
    <row r="35" spans="1:2" ht="12.75">
      <c r="A35" s="15"/>
      <c r="B35" s="16"/>
    </row>
    <row r="36" spans="1:2" ht="12.75">
      <c r="A36" s="15"/>
      <c r="B36" s="16"/>
    </row>
    <row r="37" spans="1:2" ht="12.75">
      <c r="A37" s="15"/>
      <c r="B37" s="16"/>
    </row>
    <row r="38" spans="1:2" ht="12.75">
      <c r="A38" s="15"/>
      <c r="B38" s="16"/>
    </row>
    <row r="39" spans="1:2" ht="12.75">
      <c r="A39" s="15"/>
      <c r="B39" s="16"/>
    </row>
    <row r="40" spans="1:2" ht="12.75">
      <c r="A40" s="15"/>
      <c r="B40" s="16"/>
    </row>
    <row r="41" spans="1:2" ht="12.75">
      <c r="A41" s="15"/>
      <c r="B41" s="16"/>
    </row>
    <row r="42" spans="1:2" ht="12.75">
      <c r="A42" s="15"/>
      <c r="B42" s="16"/>
    </row>
    <row r="43" spans="1:2" ht="12.75">
      <c r="A43" s="15"/>
      <c r="B43" s="16"/>
    </row>
    <row r="44" spans="1:2" ht="12.75">
      <c r="A44" s="15"/>
      <c r="B44" s="16"/>
    </row>
    <row r="45" spans="1:2" ht="12.75">
      <c r="A45" s="15"/>
      <c r="B45" s="16"/>
    </row>
    <row r="46" spans="1:2" ht="12.75">
      <c r="A46" s="15"/>
      <c r="B46" s="16"/>
    </row>
    <row r="47" spans="1:2" ht="12.75">
      <c r="A47" s="15"/>
      <c r="B47" s="16"/>
    </row>
    <row r="48" spans="1:2" ht="12.75">
      <c r="A48" s="15"/>
      <c r="B48" s="16"/>
    </row>
    <row r="49" spans="1:2" ht="12.75">
      <c r="A49" s="15"/>
      <c r="B49" s="16"/>
    </row>
    <row r="50" spans="1:2" ht="12.75">
      <c r="A50" s="15"/>
      <c r="B50" s="16"/>
    </row>
    <row r="51" spans="1:2" ht="12.75">
      <c r="A51" s="15"/>
      <c r="B51" s="16"/>
    </row>
    <row r="52" spans="1:2" ht="12.75">
      <c r="A52" s="15"/>
      <c r="B52" s="16"/>
    </row>
    <row r="53" spans="1:2" ht="12.75">
      <c r="A53" s="15"/>
      <c r="B53" s="16"/>
    </row>
    <row r="54" spans="1:2" ht="12.75">
      <c r="A54" s="15"/>
      <c r="B54" s="16"/>
    </row>
    <row r="55" spans="1:2" ht="12.75">
      <c r="A55" s="15"/>
      <c r="B55" s="16"/>
    </row>
    <row r="56" spans="1:2" ht="12.75">
      <c r="A56" s="15"/>
      <c r="B56" s="16"/>
    </row>
    <row r="57" spans="1:2" ht="12.75">
      <c r="A57" s="15"/>
      <c r="B57" s="16"/>
    </row>
    <row r="58" spans="1:2" ht="12.75">
      <c r="A58" s="15"/>
      <c r="B58" s="16"/>
    </row>
    <row r="59" spans="1:2" ht="12.75">
      <c r="A59" s="15"/>
      <c r="B59" s="16"/>
    </row>
    <row r="60" spans="1:2" ht="12.75">
      <c r="A60" s="15"/>
      <c r="B60" s="16"/>
    </row>
    <row r="61" spans="1:2" ht="12.75">
      <c r="A61" s="15"/>
      <c r="B61" s="16"/>
    </row>
    <row r="62" spans="1:2" ht="12.75">
      <c r="A62" s="15"/>
      <c r="B62" s="16"/>
    </row>
    <row r="63" spans="1:2" ht="12.75">
      <c r="A63" s="15"/>
      <c r="B63" s="16"/>
    </row>
    <row r="64" spans="1:2" ht="12.75">
      <c r="A64" s="15"/>
      <c r="B64" s="16"/>
    </row>
    <row r="65" spans="1:2" ht="12.75">
      <c r="A65" s="15"/>
      <c r="B65" s="16"/>
    </row>
    <row r="66" spans="1:2" ht="12.75">
      <c r="A66" s="15"/>
      <c r="B66" s="16"/>
    </row>
    <row r="67" spans="1:2" ht="12.75">
      <c r="A67" s="15"/>
      <c r="B67" s="16"/>
    </row>
    <row r="68" spans="1:2" ht="12.75">
      <c r="A68" s="15"/>
      <c r="B68" s="16"/>
    </row>
    <row r="69" spans="1:2" ht="12.75">
      <c r="A69" s="15"/>
      <c r="B69" s="16"/>
    </row>
    <row r="70" spans="1:2" ht="12.75">
      <c r="A70" s="15"/>
      <c r="B70" s="16"/>
    </row>
    <row r="71" spans="1:2" ht="12.75">
      <c r="A71" s="15"/>
      <c r="B71" s="16"/>
    </row>
    <row r="72" spans="1:2" ht="12.75">
      <c r="A72" s="15"/>
      <c r="B72" s="16"/>
    </row>
    <row r="73" spans="1:2" ht="12.75">
      <c r="A73" s="15"/>
      <c r="B73" s="16"/>
    </row>
    <row r="74" spans="1:2" ht="12.75">
      <c r="A74" s="2"/>
      <c r="B74" s="3"/>
    </row>
    <row r="75" spans="1:2" ht="12.75">
      <c r="A75" s="2"/>
      <c r="B75" s="3"/>
    </row>
    <row r="76" spans="1:2" ht="12.75">
      <c r="A76" s="2"/>
      <c r="B76" s="3"/>
    </row>
    <row r="77" spans="1:2" ht="12.75">
      <c r="A77" s="2"/>
      <c r="B77" s="3"/>
    </row>
    <row r="78" spans="1:2" ht="12.75">
      <c r="A78" s="2"/>
      <c r="B78" s="3"/>
    </row>
    <row r="79" spans="1:2" ht="12.75">
      <c r="A79" s="2"/>
      <c r="B79" s="3"/>
    </row>
    <row r="80" spans="1:2" ht="12.75">
      <c r="A80" s="2"/>
      <c r="B80" s="3"/>
    </row>
    <row r="81" spans="1:2" ht="12.75">
      <c r="A81" s="2"/>
      <c r="B81" s="3"/>
    </row>
    <row r="82" spans="1:2" ht="12.75">
      <c r="A82" s="2"/>
      <c r="B82" s="3"/>
    </row>
    <row r="83" spans="1:2" ht="12.75">
      <c r="A83" s="2"/>
      <c r="B83" s="3"/>
    </row>
    <row r="84" spans="1:2" ht="12.75">
      <c r="A84" s="2"/>
      <c r="B84" s="3"/>
    </row>
    <row r="85" spans="1:2" ht="12.75">
      <c r="A85" s="2"/>
      <c r="B85" s="3"/>
    </row>
    <row r="86" spans="1:2" ht="12.75">
      <c r="A86" s="2"/>
      <c r="B86" s="3"/>
    </row>
    <row r="87" spans="1:2" ht="12.75">
      <c r="A87" s="2"/>
      <c r="B87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Dennis Hart</cp:lastModifiedBy>
  <cp:lastPrinted>2010-01-18T18:28:05Z</cp:lastPrinted>
  <dcterms:created xsi:type="dcterms:W3CDTF">2009-10-07T21:58:10Z</dcterms:created>
  <dcterms:modified xsi:type="dcterms:W3CDTF">2011-10-31T17:16:11Z</dcterms:modified>
  <cp:category/>
  <cp:version/>
  <cp:contentType/>
  <cp:contentStatus/>
</cp:coreProperties>
</file>